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385"/>
  </bookViews>
  <sheets>
    <sheet name="ODYSSEE data" sheetId="1" r:id="rId1"/>
    <sheet name="Graph5_benchmark_cement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I19" i="1" l="1"/>
  <c r="E19" i="1"/>
  <c r="J19" i="1" s="1"/>
  <c r="I18" i="1"/>
  <c r="E18" i="1"/>
  <c r="J18" i="1" s="1"/>
  <c r="I17" i="1"/>
  <c r="E17" i="1"/>
  <c r="J17" i="1" s="1"/>
  <c r="I16" i="1"/>
  <c r="E16" i="1"/>
  <c r="J16" i="1" s="1"/>
  <c r="I15" i="1"/>
  <c r="E15" i="1"/>
  <c r="J15" i="1" s="1"/>
  <c r="I14" i="1"/>
  <c r="E14" i="1"/>
  <c r="J14" i="1" s="1"/>
  <c r="I13" i="1"/>
  <c r="E13" i="1"/>
  <c r="J13" i="1" s="1"/>
  <c r="I12" i="1"/>
  <c r="E12" i="1"/>
  <c r="J12" i="1" s="1"/>
  <c r="I11" i="1"/>
  <c r="E11" i="1"/>
  <c r="J11" i="1" s="1"/>
  <c r="I10" i="1"/>
  <c r="E10" i="1"/>
  <c r="J10" i="1" s="1"/>
  <c r="I9" i="1"/>
  <c r="E9" i="1"/>
  <c r="J9" i="1" s="1"/>
  <c r="I8" i="1"/>
  <c r="E8" i="1"/>
  <c r="J8" i="1" s="1"/>
  <c r="I7" i="1"/>
  <c r="E7" i="1"/>
  <c r="J7" i="1" s="1"/>
  <c r="I6" i="1"/>
  <c r="E6" i="1"/>
  <c r="J6" i="1" s="1"/>
</calcChain>
</file>

<file path=xl/sharedStrings.xml><?xml version="1.0" encoding="utf-8"?>
<sst xmlns="http://schemas.openxmlformats.org/spreadsheetml/2006/main" count="55" uniqueCount="24">
  <si>
    <t>Austria</t>
  </si>
  <si>
    <t>Belgium</t>
  </si>
  <si>
    <t>Cyprus</t>
  </si>
  <si>
    <t>France</t>
  </si>
  <si>
    <t>Germany</t>
  </si>
  <si>
    <t>Greece</t>
  </si>
  <si>
    <t>Hungary</t>
  </si>
  <si>
    <t>Italy</t>
  </si>
  <si>
    <t>Poland</t>
  </si>
  <si>
    <t>Portugal</t>
  </si>
  <si>
    <t>Spain</t>
  </si>
  <si>
    <t>Sweden</t>
  </si>
  <si>
    <t>UK</t>
  </si>
  <si>
    <t>Norway</t>
  </si>
  <si>
    <t>Production of cement, clinker and unit consumption (2008)</t>
  </si>
  <si>
    <t>Production in kt, unit consumption in toe/t</t>
  </si>
  <si>
    <t>cement production</t>
  </si>
  <si>
    <t>clinker production</t>
  </si>
  <si>
    <t>Energy consumption (Mtoe)</t>
  </si>
  <si>
    <t>toe/t</t>
  </si>
  <si>
    <t>ratio clinker / cement</t>
  </si>
  <si>
    <t>unit cons</t>
  </si>
  <si>
    <t>United Kingdom</t>
  </si>
  <si>
    <t>reference based on worldwide best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</si>
</sst>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1" xfId="0" applyFill="1" applyBorder="1"/>
    <xf numFmtId="1" fontId="0" fillId="0" borderId="1" xfId="0" applyNumberFormat="1" applyFill="1" applyBorder="1"/>
    <xf numFmtId="1" fontId="4" fillId="0" borderId="1" xfId="0" applyNumberFormat="1" applyFont="1" applyFill="1" applyBorder="1"/>
    <xf numFmtId="2" fontId="0" fillId="0" borderId="1" xfId="0" applyNumberFormat="1" applyFill="1" applyBorder="1"/>
    <xf numFmtId="166" fontId="5" fillId="0" borderId="1" xfId="0" applyNumberFormat="1" applyFont="1" applyFill="1" applyBorder="1"/>
    <xf numFmtId="0" fontId="0" fillId="4" borderId="1" xfId="0" applyFill="1" applyBorder="1"/>
    <xf numFmtId="2" fontId="0" fillId="4" borderId="1" xfId="0" applyNumberFormat="1" applyFill="1" applyBorder="1"/>
    <xf numFmtId="166" fontId="0" fillId="4" borderId="1" xfId="0" applyNumberFormat="1" applyFill="1" applyBorder="1"/>
    <xf numFmtId="2" fontId="0" fillId="3" borderId="0" xfId="0" applyNumberFormat="1" applyFill="1"/>
    <xf numFmtId="2" fontId="0" fillId="0" borderId="1" xfId="0" applyNumberFormat="1" applyBorder="1"/>
    <xf numFmtId="1" fontId="0" fillId="0" borderId="1" xfId="0" applyNumberFormat="1" applyBorder="1"/>
    <xf numFmtId="1" fontId="4" fillId="0" borderId="1" xfId="0" applyNumberFormat="1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64248704663211E-2"/>
          <c:y val="2.3809523809523808E-2"/>
          <c:w val="0.87253886010362691"/>
          <c:h val="0.85374149659863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0.11453154844897202"/>
                  <c:y val="6.261035552374135E-3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Austria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523282209989973E-2"/>
                  <c:y val="3.1594796731913215E-5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Belgium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1355528825611058E-2"/>
                  <c:y val="-3.1329691304686755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Cyprus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983368122996907E-5"/>
                  <c:y val="4.1968421658891385E-3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492132700403237E-2"/>
                  <c:y val="3.5536247624219384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Germany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Greece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1186668708376653"/>
                  <c:y val="-1.4605846682957772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Hungary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344944215647558E-3"/>
                  <c:y val="4.3883527098297667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Italy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4538247844987701E-3"/>
                  <c:y val="1.4620522608853858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9.6805529810309029E-2"/>
                  <c:y val="4.1882852417742455E-3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4542211530244464E-2"/>
                  <c:y val="-3.5506983478644991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Spain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4973632390117048E-2"/>
                  <c:y val="5.6416623470655507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Sweden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3635635548802929E-3"/>
                  <c:y val="-2.5063753043749405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UK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3634324368613619E-3"/>
                  <c:y val="-2.9267971597594186E-2"/>
                </c:manualLayout>
              </c:layout>
              <c:tx>
                <c:rich>
                  <a:bodyPr/>
                  <a:lstStyle/>
                  <a:p>
                    <a:pPr>
                      <a:defRPr sz="16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Norway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0903685883740777E-2"/>
                  <c:y val="-3.7595629565624109E-2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endParaRPr lang="en-US" sz="1600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1600"/>
                    </a:pP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'ODYSSEE data'!$I$6:$I$20</c:f>
              <c:numCache>
                <c:formatCode>0.00</c:formatCode>
                <c:ptCount val="15"/>
                <c:pt idx="0">
                  <c:v>0.75270777502111441</c:v>
                </c:pt>
                <c:pt idx="1">
                  <c:v>0.80267694463910311</c:v>
                </c:pt>
                <c:pt idx="2">
                  <c:v>0.79763693941325875</c:v>
                </c:pt>
                <c:pt idx="3">
                  <c:v>0.78743645945063656</c:v>
                </c:pt>
                <c:pt idx="4">
                  <c:v>0.74643203954918635</c:v>
                </c:pt>
                <c:pt idx="5">
                  <c:v>0.81075744263740079</c:v>
                </c:pt>
                <c:pt idx="6">
                  <c:v>0.7090857787810384</c:v>
                </c:pt>
                <c:pt idx="7">
                  <c:v>0.72383760593006896</c:v>
                </c:pt>
                <c:pt idx="8">
                  <c:v>0.77394881387615799</c:v>
                </c:pt>
                <c:pt idx="9">
                  <c:v>0.7696430139755569</c:v>
                </c:pt>
                <c:pt idx="10">
                  <c:v>0.56526583436958533</c:v>
                </c:pt>
                <c:pt idx="11">
                  <c:v>0.82870095124851362</c:v>
                </c:pt>
                <c:pt idx="12">
                  <c:v>0.86386654751266012</c:v>
                </c:pt>
                <c:pt idx="13">
                  <c:v>0.8523209025133156</c:v>
                </c:pt>
                <c:pt idx="14" formatCode="General">
                  <c:v>1</c:v>
                </c:pt>
              </c:numCache>
            </c:numRef>
          </c:xVal>
          <c:yVal>
            <c:numRef>
              <c:f>'ODYSSEE data'!$J$6:$J$20</c:f>
              <c:numCache>
                <c:formatCode>0.000</c:formatCode>
                <c:ptCount val="15"/>
                <c:pt idx="0">
                  <c:v>7.6902641362412733E-2</c:v>
                </c:pt>
                <c:pt idx="1">
                  <c:v>9.3482831114225659E-2</c:v>
                </c:pt>
                <c:pt idx="2">
                  <c:v>9.467966942235137E-2</c:v>
                </c:pt>
                <c:pt idx="3">
                  <c:v>8.3383854871053487E-2</c:v>
                </c:pt>
                <c:pt idx="4">
                  <c:v>6.7713898302092207E-2</c:v>
                </c:pt>
                <c:pt idx="5">
                  <c:v>0.11146899999999998</c:v>
                </c:pt>
                <c:pt idx="6">
                  <c:v>8.5496613995485318E-2</c:v>
                </c:pt>
                <c:pt idx="7">
                  <c:v>7.8573232797708351E-2</c:v>
                </c:pt>
                <c:pt idx="8">
                  <c:v>7.7930604175175971E-2</c:v>
                </c:pt>
                <c:pt idx="9">
                  <c:v>9.3358044081360239E-2</c:v>
                </c:pt>
                <c:pt idx="10">
                  <c:v>4.8793462845559826E-2</c:v>
                </c:pt>
                <c:pt idx="11">
                  <c:v>9.5412999999999984E-2</c:v>
                </c:pt>
                <c:pt idx="12">
                  <c:v>0.11468573130771523</c:v>
                </c:pt>
                <c:pt idx="13">
                  <c:v>9.8345681179970376E-2</c:v>
                </c:pt>
                <c:pt idx="14" formatCode="General">
                  <c:v>8.0299999999999996E-2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255744"/>
        <c:axId val="244266112"/>
      </c:scatterChart>
      <c:valAx>
        <c:axId val="244255744"/>
        <c:scaling>
          <c:orientation val="minMax"/>
          <c:max val="1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clinker / cement production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266112"/>
        <c:crosses val="autoZero"/>
        <c:crossBetween val="midCat"/>
      </c:valAx>
      <c:valAx>
        <c:axId val="244266112"/>
        <c:scaling>
          <c:orientation val="minMax"/>
          <c:min val="2.0000000000000004E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unit consumption (toe/t)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255744"/>
        <c:crosses val="autoZero"/>
        <c:crossBetween val="midCat"/>
        <c:majorUnit val="1.0000000000000002E-2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0"/>
  <sheetViews>
    <sheetView zoomScale="8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413" cy="6058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0.09195</cdr:x>
      <cdr:y>0.36358</cdr:y>
    </cdr:from>
    <cdr:to>
      <cdr:x>0.96735</cdr:x>
      <cdr:y>0.7718</cdr:y>
    </cdr:to>
    <cdr:sp macro="" textlink="">
      <cdr:nvSpPr>
        <cdr:cNvPr id="3" name="Connecteur droit 2"/>
        <cdr:cNvSpPr/>
      </cdr:nvSpPr>
      <cdr:spPr>
        <a:xfrm xmlns:a="http://schemas.openxmlformats.org/drawingml/2006/main" flipV="1">
          <a:off x="841744" y="2226191"/>
          <a:ext cx="8162704" cy="25141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5_Industry%20graphs_rev311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Graph 1 ODEX_EU27"/>
      <sheetName val="Graph 2 ODEX_countries"/>
      <sheetName val="Graph 3 % change industry_cons"/>
      <sheetName val="Graph 4_benchmark_steel"/>
      <sheetName val="Graph5_benchmark_cement"/>
      <sheetName val="Graph6_benchmark_paper"/>
      <sheetName val="Graph 7_co2"/>
    </sheetNames>
    <sheetDataSet>
      <sheetData sheetId="0"/>
      <sheetData sheetId="1"/>
      <sheetData sheetId="2">
        <row r="60">
          <cell r="I60">
            <v>0.75270777502111441</v>
          </cell>
          <cell r="J60">
            <v>7.6902641362412733E-2</v>
          </cell>
        </row>
        <row r="61">
          <cell r="I61">
            <v>0.80267694463910311</v>
          </cell>
          <cell r="J61">
            <v>9.3482831114225659E-2</v>
          </cell>
        </row>
        <row r="62">
          <cell r="I62">
            <v>0.79763693941325875</v>
          </cell>
          <cell r="J62">
            <v>9.467966942235137E-2</v>
          </cell>
        </row>
        <row r="63">
          <cell r="I63">
            <v>0.78743645945063656</v>
          </cell>
          <cell r="J63">
            <v>8.3383854871053487E-2</v>
          </cell>
        </row>
        <row r="64">
          <cell r="I64">
            <v>0.74643203954918635</v>
          </cell>
          <cell r="J64">
            <v>6.7713898302092207E-2</v>
          </cell>
        </row>
        <row r="65">
          <cell r="I65">
            <v>0.81075744263740079</v>
          </cell>
          <cell r="J65">
            <v>0.11146899999999998</v>
          </cell>
        </row>
        <row r="66">
          <cell r="I66">
            <v>0.7090857787810384</v>
          </cell>
          <cell r="J66">
            <v>8.5496613995485318E-2</v>
          </cell>
        </row>
        <row r="67">
          <cell r="I67">
            <v>0.72383760593006896</v>
          </cell>
          <cell r="J67">
            <v>7.8573232797708351E-2</v>
          </cell>
        </row>
        <row r="68">
          <cell r="I68">
            <v>0.77394881387615799</v>
          </cell>
          <cell r="J68">
            <v>7.7930604175175971E-2</v>
          </cell>
        </row>
        <row r="69">
          <cell r="I69">
            <v>0.7696430139755569</v>
          </cell>
          <cell r="J69">
            <v>9.3358044081360239E-2</v>
          </cell>
        </row>
        <row r="70">
          <cell r="I70">
            <v>0.56526583436958533</v>
          </cell>
          <cell r="J70">
            <v>4.8793462845559826E-2</v>
          </cell>
        </row>
        <row r="71">
          <cell r="I71">
            <v>0.82870095124851362</v>
          </cell>
          <cell r="J71">
            <v>9.5412999999999984E-2</v>
          </cell>
        </row>
        <row r="72">
          <cell r="I72">
            <v>0.86386654751266012</v>
          </cell>
          <cell r="J72">
            <v>0.11468573130771523</v>
          </cell>
        </row>
        <row r="73">
          <cell r="I73">
            <v>0.8523209025133156</v>
          </cell>
          <cell r="J73">
            <v>9.8345681179970376E-2</v>
          </cell>
        </row>
        <row r="74">
          <cell r="I74">
            <v>1</v>
          </cell>
          <cell r="J74">
            <v>8.0299999999999996E-2</v>
          </cell>
        </row>
        <row r="75">
          <cell r="I75">
            <v>0.4</v>
          </cell>
          <cell r="J75">
            <v>3.2000000000000001E-2</v>
          </cell>
        </row>
      </sheetData>
      <sheetData sheetId="3"/>
      <sheetData sheetId="4"/>
      <sheetData sheetId="5"/>
      <sheetData sheetId="6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AE20"/>
  <sheetViews>
    <sheetView tabSelected="1" topLeftCell="A4" workbookViewId="0">
      <pane xSplit="15150" topLeftCell="S1"/>
      <selection activeCell="F30" sqref="F30"/>
      <selection pane="topRight" activeCell="S100" sqref="S100"/>
    </sheetView>
  </sheetViews>
  <sheetFormatPr defaultColWidth="11.42578125" defaultRowHeight="15" x14ac:dyDescent="0.25"/>
  <cols>
    <col min="1" max="1" width="20.140625" customWidth="1"/>
    <col min="2" max="2" width="9.5703125" customWidth="1"/>
    <col min="3" max="3" width="11.140625" customWidth="1"/>
    <col min="4" max="4" width="11.7109375" customWidth="1"/>
    <col min="5" max="5" width="12.140625" customWidth="1"/>
    <col min="6" max="6" width="10.5703125" customWidth="1"/>
    <col min="7" max="7" width="7.42578125" customWidth="1"/>
    <col min="8" max="8" width="10.28515625" customWidth="1"/>
    <col min="9" max="9" width="10.140625" customWidth="1"/>
    <col min="10" max="10" width="10.42578125" customWidth="1"/>
    <col min="11" max="11" width="9" customWidth="1"/>
    <col min="12" max="12" width="8" customWidth="1"/>
    <col min="13" max="13" width="10" customWidth="1"/>
    <col min="14" max="15" width="10.5703125" customWidth="1"/>
    <col min="16" max="16" width="10.28515625" customWidth="1"/>
    <col min="17" max="19" width="6.42578125" customWidth="1"/>
    <col min="20" max="20" width="11.42578125" customWidth="1"/>
    <col min="21" max="29" width="9.5703125" customWidth="1"/>
  </cols>
  <sheetData>
    <row r="3" spans="1:31" s="3" customFormat="1" x14ac:dyDescent="0.25">
      <c r="A3" s="1" t="s">
        <v>14</v>
      </c>
      <c r="B3" s="2"/>
      <c r="C3" s="2"/>
      <c r="D3" s="2"/>
      <c r="E3" s="2"/>
      <c r="Z3"/>
      <c r="AA3"/>
      <c r="AB3"/>
      <c r="AC3"/>
      <c r="AD3"/>
      <c r="AE3"/>
    </row>
    <row r="4" spans="1:31" s="3" customFormat="1" x14ac:dyDescent="0.25">
      <c r="A4" s="3" t="s">
        <v>15</v>
      </c>
      <c r="Z4"/>
      <c r="AA4"/>
      <c r="AB4"/>
      <c r="AC4"/>
      <c r="AD4"/>
      <c r="AE4"/>
    </row>
    <row r="5" spans="1:31" s="9" customFormat="1" ht="45" x14ac:dyDescent="0.25">
      <c r="A5" s="5"/>
      <c r="B5" s="6" t="s">
        <v>16</v>
      </c>
      <c r="C5" s="6" t="s">
        <v>17</v>
      </c>
      <c r="D5" s="6" t="s">
        <v>18</v>
      </c>
      <c r="E5" s="7" t="s">
        <v>19</v>
      </c>
      <c r="F5"/>
      <c r="G5"/>
      <c r="H5" s="8"/>
      <c r="I5" s="8" t="s">
        <v>20</v>
      </c>
      <c r="J5" s="8" t="s">
        <v>21</v>
      </c>
      <c r="M5" s="10"/>
      <c r="N5" s="10" t="s">
        <v>16</v>
      </c>
      <c r="O5" s="10" t="s">
        <v>17</v>
      </c>
      <c r="P5" s="4" t="s">
        <v>18</v>
      </c>
      <c r="Q5" s="4" t="s">
        <v>19</v>
      </c>
      <c r="R5" s="3"/>
      <c r="S5" s="3"/>
      <c r="T5" s="3"/>
      <c r="U5" s="3"/>
      <c r="V5" s="3"/>
      <c r="W5" s="3"/>
      <c r="X5" s="3"/>
      <c r="Y5" s="3"/>
      <c r="Z5"/>
      <c r="AA5"/>
      <c r="AB5"/>
      <c r="AC5"/>
      <c r="AD5"/>
      <c r="AE5"/>
    </row>
    <row r="6" spans="1:31" s="3" customFormat="1" x14ac:dyDescent="0.25">
      <c r="A6" s="11" t="s">
        <v>0</v>
      </c>
      <c r="B6" s="12">
        <v>5309.1559999999999</v>
      </c>
      <c r="C6" s="13">
        <v>3996.2429999999999</v>
      </c>
      <c r="D6" s="14">
        <v>0.40828811980510171</v>
      </c>
      <c r="E6" s="15">
        <f>D6/B6*1000</f>
        <v>7.6902641362412733E-2</v>
      </c>
      <c r="F6"/>
      <c r="G6"/>
      <c r="H6" s="16" t="s">
        <v>0</v>
      </c>
      <c r="I6" s="17">
        <f t="shared" ref="I6:I19" si="0">C6/B6</f>
        <v>0.75270777502111441</v>
      </c>
      <c r="J6" s="18">
        <f t="shared" ref="J6:J19" si="1">E6</f>
        <v>7.6902641362412733E-2</v>
      </c>
      <c r="M6" s="19" t="s">
        <v>0</v>
      </c>
      <c r="N6" s="19">
        <v>5202.5129999999999</v>
      </c>
      <c r="O6" s="4">
        <v>3992.3760000000002</v>
      </c>
      <c r="P6" s="4">
        <v>0.39553665836399998</v>
      </c>
      <c r="Q6" s="4">
        <v>7.6027999999999998E-2</v>
      </c>
      <c r="Z6"/>
      <c r="AA6"/>
      <c r="AB6"/>
      <c r="AC6"/>
      <c r="AD6"/>
      <c r="AE6"/>
    </row>
    <row r="7" spans="1:31" s="3" customFormat="1" x14ac:dyDescent="0.25">
      <c r="A7" s="11" t="s">
        <v>1</v>
      </c>
      <c r="B7" s="12">
        <v>7135</v>
      </c>
      <c r="C7" s="13">
        <v>5727.1</v>
      </c>
      <c r="D7" s="14">
        <v>0.66700000000000004</v>
      </c>
      <c r="E7" s="15">
        <f t="shared" ref="E7:E17" si="2">D7/B7*1000</f>
        <v>9.3482831114225659E-2</v>
      </c>
      <c r="F7"/>
      <c r="G7"/>
      <c r="H7" s="16" t="s">
        <v>1</v>
      </c>
      <c r="I7" s="17">
        <f t="shared" si="0"/>
        <v>0.80267694463910311</v>
      </c>
      <c r="J7" s="18">
        <f t="shared" si="1"/>
        <v>9.3482831114225659E-2</v>
      </c>
      <c r="M7" s="19" t="s">
        <v>1</v>
      </c>
      <c r="N7" s="19">
        <v>6965</v>
      </c>
      <c r="O7" s="4">
        <v>5997</v>
      </c>
      <c r="P7" s="4">
        <v>0.66238543000000005</v>
      </c>
      <c r="Q7" s="4">
        <v>9.5102000000000006E-2</v>
      </c>
      <c r="Z7"/>
      <c r="AA7"/>
      <c r="AB7"/>
      <c r="AC7"/>
      <c r="AD7"/>
      <c r="AE7"/>
    </row>
    <row r="8" spans="1:31" s="3" customFormat="1" x14ac:dyDescent="0.25">
      <c r="A8" s="11" t="s">
        <v>2</v>
      </c>
      <c r="B8" s="12">
        <v>1913.62</v>
      </c>
      <c r="C8" s="13">
        <v>1526.374</v>
      </c>
      <c r="D8" s="14">
        <v>0.181180909</v>
      </c>
      <c r="E8" s="15">
        <f t="shared" si="2"/>
        <v>9.467966942235137E-2</v>
      </c>
      <c r="F8"/>
      <c r="G8"/>
      <c r="H8" s="16" t="s">
        <v>2</v>
      </c>
      <c r="I8" s="17">
        <f t="shared" si="0"/>
        <v>0.79763693941325875</v>
      </c>
      <c r="J8" s="18">
        <f t="shared" si="1"/>
        <v>9.467966942235137E-2</v>
      </c>
      <c r="M8" s="19" t="s">
        <v>2</v>
      </c>
      <c r="N8" s="19">
        <v>1873</v>
      </c>
      <c r="O8" s="4">
        <v>1516</v>
      </c>
      <c r="P8" s="4">
        <v>0.181180909</v>
      </c>
      <c r="Q8" s="4">
        <v>9.6733E-2</v>
      </c>
      <c r="Z8"/>
      <c r="AA8"/>
      <c r="AB8"/>
      <c r="AC8"/>
      <c r="AD8"/>
      <c r="AE8"/>
    </row>
    <row r="9" spans="1:31" s="3" customFormat="1" x14ac:dyDescent="0.25">
      <c r="A9" s="11" t="s">
        <v>3</v>
      </c>
      <c r="B9" s="12">
        <v>21443</v>
      </c>
      <c r="C9" s="13">
        <v>16885</v>
      </c>
      <c r="D9" s="14">
        <v>1.788</v>
      </c>
      <c r="E9" s="15">
        <f t="shared" si="2"/>
        <v>8.3383854871053487E-2</v>
      </c>
      <c r="F9"/>
      <c r="G9"/>
      <c r="H9" s="16" t="s">
        <v>3</v>
      </c>
      <c r="I9" s="17">
        <f t="shared" si="0"/>
        <v>0.78743645945063656</v>
      </c>
      <c r="J9" s="18">
        <f t="shared" si="1"/>
        <v>8.3383854871053487E-2</v>
      </c>
      <c r="M9" s="19" t="s">
        <v>3</v>
      </c>
      <c r="N9" s="19">
        <v>22268</v>
      </c>
      <c r="O9" s="4">
        <v>18046</v>
      </c>
      <c r="P9" s="4">
        <v>1.7814400000000001</v>
      </c>
      <c r="Q9" s="4">
        <v>0.08</v>
      </c>
      <c r="Z9"/>
      <c r="AA9"/>
      <c r="AB9"/>
      <c r="AC9"/>
      <c r="AD9"/>
      <c r="AE9"/>
    </row>
    <row r="10" spans="1:31" s="3" customFormat="1" x14ac:dyDescent="0.25">
      <c r="A10" s="11" t="s">
        <v>4</v>
      </c>
      <c r="B10" s="12">
        <v>33983</v>
      </c>
      <c r="C10" s="13">
        <v>25366</v>
      </c>
      <c r="D10" s="14">
        <v>2.3011214059999996</v>
      </c>
      <c r="E10" s="15">
        <f t="shared" si="2"/>
        <v>6.7713898302092207E-2</v>
      </c>
      <c r="F10"/>
      <c r="G10"/>
      <c r="H10" s="16" t="s">
        <v>4</v>
      </c>
      <c r="I10" s="17">
        <f t="shared" si="0"/>
        <v>0.74643203954918635</v>
      </c>
      <c r="J10" s="18">
        <f t="shared" si="1"/>
        <v>6.7713898302092207E-2</v>
      </c>
      <c r="M10" s="19" t="s">
        <v>4</v>
      </c>
      <c r="N10" s="19">
        <v>33382</v>
      </c>
      <c r="O10" s="4">
        <v>26992</v>
      </c>
      <c r="P10" s="4">
        <v>2.3011214059999996</v>
      </c>
      <c r="Q10" s="4">
        <v>6.893299999999998E-2</v>
      </c>
      <c r="Z10"/>
      <c r="AA10"/>
      <c r="AB10"/>
      <c r="AC10"/>
      <c r="AD10"/>
      <c r="AE10"/>
    </row>
    <row r="11" spans="1:31" s="3" customFormat="1" x14ac:dyDescent="0.25">
      <c r="A11" s="11" t="s">
        <v>5</v>
      </c>
      <c r="B11" s="12">
        <v>14013.312</v>
      </c>
      <c r="C11" s="13">
        <v>11361.397000000001</v>
      </c>
      <c r="D11" s="20">
        <v>1.5620498753279999</v>
      </c>
      <c r="E11" s="15">
        <f t="shared" si="2"/>
        <v>0.11146899999999998</v>
      </c>
      <c r="F11"/>
      <c r="G11"/>
      <c r="H11" s="16" t="s">
        <v>5</v>
      </c>
      <c r="I11" s="17">
        <f t="shared" si="0"/>
        <v>0.81075744263740079</v>
      </c>
      <c r="J11" s="18">
        <f>E11</f>
        <v>0.11146899999999998</v>
      </c>
      <c r="M11" s="19" t="s">
        <v>5</v>
      </c>
      <c r="N11" s="19">
        <v>14356</v>
      </c>
      <c r="O11" s="4">
        <v>12035</v>
      </c>
      <c r="P11" s="4">
        <v>1.6002489639999999</v>
      </c>
      <c r="Q11" s="4">
        <v>0.111469</v>
      </c>
      <c r="Z11"/>
      <c r="AA11"/>
      <c r="AB11"/>
      <c r="AC11"/>
      <c r="AD11"/>
      <c r="AE11"/>
    </row>
    <row r="12" spans="1:31" s="3" customFormat="1" x14ac:dyDescent="0.25">
      <c r="A12" s="11" t="s">
        <v>6</v>
      </c>
      <c r="B12" s="12">
        <v>3544</v>
      </c>
      <c r="C12" s="13">
        <v>2513</v>
      </c>
      <c r="D12" s="20">
        <v>0.30299999999999999</v>
      </c>
      <c r="E12" s="15">
        <f t="shared" si="2"/>
        <v>8.5496613995485318E-2</v>
      </c>
      <c r="F12"/>
      <c r="G12"/>
      <c r="H12" s="16" t="s">
        <v>6</v>
      </c>
      <c r="I12" s="17">
        <f t="shared" si="0"/>
        <v>0.7090857787810384</v>
      </c>
      <c r="J12" s="18">
        <f t="shared" si="1"/>
        <v>8.5496613995485318E-2</v>
      </c>
      <c r="M12" s="19" t="s">
        <v>6</v>
      </c>
      <c r="N12" s="19">
        <v>3371</v>
      </c>
      <c r="O12" s="4">
        <v>2513</v>
      </c>
      <c r="P12" s="4">
        <v>0.24800109899999997</v>
      </c>
      <c r="Q12" s="4">
        <v>7.3568999999999982E-2</v>
      </c>
      <c r="Z12"/>
      <c r="AA12"/>
      <c r="AB12"/>
      <c r="AC12"/>
      <c r="AD12"/>
      <c r="AE12"/>
    </row>
    <row r="13" spans="1:31" s="3" customFormat="1" x14ac:dyDescent="0.25">
      <c r="A13" s="11" t="s">
        <v>7</v>
      </c>
      <c r="B13" s="12">
        <v>43029.921000000002</v>
      </c>
      <c r="C13" s="13">
        <v>31146.674999999999</v>
      </c>
      <c r="D13" s="14">
        <v>3.3809999999999998</v>
      </c>
      <c r="E13" s="15">
        <f t="shared" si="2"/>
        <v>7.8573232797708351E-2</v>
      </c>
      <c r="F13"/>
      <c r="G13"/>
      <c r="H13" s="16" t="s">
        <v>7</v>
      </c>
      <c r="I13" s="17">
        <f t="shared" si="0"/>
        <v>0.72383760593006896</v>
      </c>
      <c r="J13" s="18">
        <f t="shared" si="1"/>
        <v>7.8573232797708351E-2</v>
      </c>
      <c r="M13" s="19" t="s">
        <v>7</v>
      </c>
      <c r="N13" s="19">
        <v>47541.637000000002</v>
      </c>
      <c r="O13" s="4">
        <v>33781.642668</v>
      </c>
      <c r="P13" s="4">
        <v>3.2615464647480001</v>
      </c>
      <c r="Q13" s="4">
        <v>6.8603999999999998E-2</v>
      </c>
      <c r="Z13"/>
      <c r="AA13"/>
      <c r="AB13"/>
      <c r="AC13"/>
      <c r="AD13"/>
      <c r="AE13"/>
    </row>
    <row r="14" spans="1:31" s="3" customFormat="1" x14ac:dyDescent="0.25">
      <c r="A14" s="11" t="s">
        <v>8</v>
      </c>
      <c r="B14" s="12">
        <v>15962.92</v>
      </c>
      <c r="C14" s="13">
        <v>12354.483</v>
      </c>
      <c r="D14" s="14">
        <v>1.244</v>
      </c>
      <c r="E14" s="15">
        <f t="shared" si="2"/>
        <v>7.7930604175175971E-2</v>
      </c>
      <c r="F14"/>
      <c r="G14"/>
      <c r="H14" s="16" t="s">
        <v>8</v>
      </c>
      <c r="I14" s="17">
        <f t="shared" si="0"/>
        <v>0.77394881387615799</v>
      </c>
      <c r="J14" s="18">
        <f t="shared" si="1"/>
        <v>7.7930604175175971E-2</v>
      </c>
      <c r="M14" s="19" t="s">
        <v>8</v>
      </c>
      <c r="N14" s="19">
        <v>15599.766</v>
      </c>
      <c r="O14" s="4">
        <v>13099.303</v>
      </c>
      <c r="P14" s="4">
        <v>1.386600800676</v>
      </c>
      <c r="Q14" s="4">
        <v>8.8886000000000007E-2</v>
      </c>
      <c r="Z14"/>
      <c r="AA14"/>
      <c r="AB14"/>
      <c r="AC14"/>
      <c r="AD14"/>
      <c r="AE14"/>
    </row>
    <row r="15" spans="1:31" s="3" customFormat="1" x14ac:dyDescent="0.25">
      <c r="A15" s="11" t="s">
        <v>9</v>
      </c>
      <c r="B15" s="12">
        <v>9903.2666594724215</v>
      </c>
      <c r="C15" s="13">
        <v>7621.98</v>
      </c>
      <c r="D15" s="14">
        <v>0.92454960534449149</v>
      </c>
      <c r="E15" s="15">
        <f t="shared" si="2"/>
        <v>9.3358044081360239E-2</v>
      </c>
      <c r="F15"/>
      <c r="G15"/>
      <c r="H15" s="16" t="s">
        <v>9</v>
      </c>
      <c r="I15" s="17">
        <f t="shared" si="0"/>
        <v>0.7696430139755569</v>
      </c>
      <c r="J15" s="18">
        <f t="shared" si="1"/>
        <v>9.3358044081360239E-2</v>
      </c>
      <c r="M15" s="19" t="s">
        <v>9</v>
      </c>
      <c r="N15" s="19">
        <v>8259.3243939999993</v>
      </c>
      <c r="O15" s="4">
        <v>7776.69841</v>
      </c>
      <c r="P15" s="4">
        <v>0.96882701074059407</v>
      </c>
      <c r="Q15" s="4">
        <v>0.11730100000000002</v>
      </c>
      <c r="Z15"/>
      <c r="AA15"/>
      <c r="AB15"/>
      <c r="AC15"/>
      <c r="AD15"/>
      <c r="AE15"/>
    </row>
    <row r="16" spans="1:31" s="3" customFormat="1" x14ac:dyDescent="0.25">
      <c r="A16" s="11" t="s">
        <v>10</v>
      </c>
      <c r="B16" s="12">
        <v>54720.445</v>
      </c>
      <c r="C16" s="13">
        <v>30931.598000000002</v>
      </c>
      <c r="D16" s="14">
        <v>2.67</v>
      </c>
      <c r="E16" s="15">
        <f t="shared" si="2"/>
        <v>4.8793462845559826E-2</v>
      </c>
      <c r="F16"/>
      <c r="G16"/>
      <c r="H16" s="16" t="s">
        <v>10</v>
      </c>
      <c r="I16" s="17">
        <f t="shared" si="0"/>
        <v>0.56526583436958533</v>
      </c>
      <c r="J16" s="18">
        <f t="shared" si="1"/>
        <v>4.8793462845559826E-2</v>
      </c>
      <c r="M16" s="19" t="s">
        <v>10</v>
      </c>
      <c r="N16" s="19">
        <v>54504.607000000004</v>
      </c>
      <c r="O16" s="4">
        <v>30931.598000000002</v>
      </c>
      <c r="P16" s="4">
        <v>3.3161147944870004</v>
      </c>
      <c r="Q16" s="4">
        <v>6.0840999999999999E-2</v>
      </c>
      <c r="Z16"/>
      <c r="AA16"/>
      <c r="AB16"/>
      <c r="AC16"/>
      <c r="AD16"/>
      <c r="AE16"/>
    </row>
    <row r="17" spans="1:31" s="3" customFormat="1" x14ac:dyDescent="0.25">
      <c r="A17" s="11" t="s">
        <v>11</v>
      </c>
      <c r="B17" s="12">
        <v>2964.8813559322034</v>
      </c>
      <c r="C17" s="13">
        <v>2457</v>
      </c>
      <c r="D17" s="20">
        <v>0.2828882248135593</v>
      </c>
      <c r="E17" s="15">
        <f t="shared" si="2"/>
        <v>9.5412999999999984E-2</v>
      </c>
      <c r="F17"/>
      <c r="G17"/>
      <c r="H17" s="16" t="s">
        <v>11</v>
      </c>
      <c r="I17" s="17">
        <f t="shared" si="0"/>
        <v>0.82870095124851362</v>
      </c>
      <c r="J17" s="18">
        <f t="shared" si="1"/>
        <v>9.5412999999999984E-2</v>
      </c>
      <c r="M17" s="19" t="s">
        <v>11</v>
      </c>
      <c r="N17" s="19">
        <v>3056</v>
      </c>
      <c r="O17" s="4">
        <v>2660</v>
      </c>
      <c r="P17" s="4">
        <v>0.291582128</v>
      </c>
      <c r="Q17" s="4">
        <v>9.5412999999999998E-2</v>
      </c>
      <c r="Z17"/>
      <c r="AA17"/>
      <c r="AB17"/>
      <c r="AC17"/>
      <c r="AD17"/>
      <c r="AE17"/>
    </row>
    <row r="18" spans="1:31" s="3" customFormat="1" x14ac:dyDescent="0.25">
      <c r="A18" s="11" t="s">
        <v>22</v>
      </c>
      <c r="B18" s="12">
        <v>10071</v>
      </c>
      <c r="C18" s="13">
        <v>8700</v>
      </c>
      <c r="D18" s="14">
        <v>1.155</v>
      </c>
      <c r="E18" s="15">
        <f>D18/B18*1000</f>
        <v>0.11468573130771523</v>
      </c>
      <c r="F18"/>
      <c r="G18"/>
      <c r="H18" s="16" t="s">
        <v>12</v>
      </c>
      <c r="I18" s="17">
        <f t="shared" si="0"/>
        <v>0.86386654751266012</v>
      </c>
      <c r="J18" s="18">
        <f t="shared" si="1"/>
        <v>0.11468573130771523</v>
      </c>
      <c r="M18" s="19" t="s">
        <v>22</v>
      </c>
      <c r="N18" s="19">
        <v>11492.13636</v>
      </c>
      <c r="O18" s="4">
        <v>10640.867</v>
      </c>
      <c r="P18" s="4">
        <v>1.15040881818144</v>
      </c>
      <c r="Q18" s="4">
        <v>0.100104</v>
      </c>
      <c r="Z18"/>
      <c r="AA18"/>
      <c r="AB18"/>
      <c r="AC18"/>
      <c r="AD18"/>
      <c r="AE18"/>
    </row>
    <row r="19" spans="1:31" s="3" customFormat="1" x14ac:dyDescent="0.25">
      <c r="A19" s="11" t="s">
        <v>13</v>
      </c>
      <c r="B19" s="21">
        <v>1799.7739999999999</v>
      </c>
      <c r="C19" s="22">
        <v>1533.9849999999999</v>
      </c>
      <c r="D19" s="14">
        <v>0.17699999999999999</v>
      </c>
      <c r="E19" s="15">
        <f>D19/B19*1000</f>
        <v>9.8345681179970376E-2</v>
      </c>
      <c r="F19"/>
      <c r="G19"/>
      <c r="H19" s="16" t="s">
        <v>13</v>
      </c>
      <c r="I19" s="17">
        <f t="shared" si="0"/>
        <v>0.8523209025133156</v>
      </c>
      <c r="J19" s="18">
        <f t="shared" si="1"/>
        <v>9.8345681179970376E-2</v>
      </c>
      <c r="M19" s="19" t="s">
        <v>13</v>
      </c>
      <c r="N19" s="19">
        <v>1863</v>
      </c>
      <c r="O19" s="4">
        <v>1618</v>
      </c>
      <c r="P19" s="4">
        <v>0.18257400000000001</v>
      </c>
      <c r="Q19" s="4">
        <v>9.8000000000000004E-2</v>
      </c>
      <c r="Z19"/>
      <c r="AA19"/>
      <c r="AB19"/>
      <c r="AC19"/>
      <c r="AD19"/>
      <c r="AE19"/>
    </row>
    <row r="20" spans="1:31" s="3" customFormat="1" x14ac:dyDescent="0.25">
      <c r="H20" s="16"/>
      <c r="I20" s="16">
        <v>1</v>
      </c>
      <c r="J20" s="16">
        <v>8.0299999999999996E-2</v>
      </c>
      <c r="K20" s="23" t="s">
        <v>23</v>
      </c>
      <c r="Z20"/>
      <c r="AA20"/>
      <c r="AB20"/>
      <c r="AC20"/>
      <c r="AD20"/>
      <c r="AE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ODYSSEE data</vt:lpstr>
      <vt:lpstr>Graph5_benchmark_cement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2011-07-05T08:34:24Z</dcterms:created>
  <dcterms:modified xsi:type="dcterms:W3CDTF">2011-07-05T08:36:11Z</dcterms:modified>
</cp:coreProperties>
</file>