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6405" activeTab="0"/>
  </bookViews>
  <sheets>
    <sheet name="Chart1" sheetId="1" r:id="rId1"/>
    <sheet name="CSI019fig02_May08" sheetId="2" r:id="rId2"/>
    <sheet name="calculation" sheetId="3" r:id="rId3"/>
    <sheet name="CSI019fig02a_May08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<sst xmlns="http://schemas.openxmlformats.org/spreadsheetml/2006/main" count="121" uniqueCount="69">
  <si>
    <t>CSI-019</t>
  </si>
  <si>
    <t>mg O2/l</t>
  </si>
  <si>
    <t>BOD5 concentrations in rivers between 1992 and 2006 in different regions of Europe</t>
  </si>
  <si>
    <t>EE</t>
  </si>
  <si>
    <t>CZ</t>
  </si>
  <si>
    <t>HU</t>
  </si>
  <si>
    <t>LT</t>
  </si>
  <si>
    <t>LV</t>
  </si>
  <si>
    <t>SI</t>
  </si>
  <si>
    <t>SK</t>
  </si>
  <si>
    <t>NE</t>
  </si>
  <si>
    <t>FI</t>
  </si>
  <si>
    <t>SE</t>
  </si>
  <si>
    <t>ES</t>
  </si>
  <si>
    <t>GR</t>
  </si>
  <si>
    <t>IT</t>
  </si>
  <si>
    <t>SEE</t>
  </si>
  <si>
    <t>AL</t>
  </si>
  <si>
    <t>BA</t>
  </si>
  <si>
    <t>BG</t>
  </si>
  <si>
    <t>MK</t>
  </si>
  <si>
    <t>RO</t>
  </si>
  <si>
    <t>WE</t>
  </si>
  <si>
    <t>AT</t>
  </si>
  <si>
    <t>DK</t>
  </si>
  <si>
    <t>FR</t>
  </si>
  <si>
    <t>GB</t>
  </si>
  <si>
    <t>Region</t>
  </si>
  <si>
    <t>Country</t>
  </si>
  <si>
    <t>Stations</t>
  </si>
  <si>
    <t>Average</t>
  </si>
  <si>
    <t>Stations 2006</t>
  </si>
  <si>
    <t>Stations 2005</t>
  </si>
  <si>
    <t>Stations 2003</t>
  </si>
  <si>
    <t>Northern Europe (12)</t>
  </si>
  <si>
    <t>Eastern Europe (286)</t>
  </si>
  <si>
    <t>Southeastern Europe (240)</t>
  </si>
  <si>
    <t>Fig. 2</t>
  </si>
  <si>
    <t>Weighted average</t>
  </si>
  <si>
    <t>LU</t>
  </si>
  <si>
    <t>Western Europe (219)</t>
  </si>
  <si>
    <t>FI (12)</t>
  </si>
  <si>
    <t>GR (11)</t>
  </si>
  <si>
    <t>IT (63)</t>
  </si>
  <si>
    <t>AL (13)</t>
  </si>
  <si>
    <t>BA (7)</t>
  </si>
  <si>
    <t>BG (107)</t>
  </si>
  <si>
    <t>RO (96)</t>
  </si>
  <si>
    <t>AT (86)</t>
  </si>
  <si>
    <t>DK (12)</t>
  </si>
  <si>
    <t>FR (92)</t>
  </si>
  <si>
    <t>CZ (64)</t>
  </si>
  <si>
    <t>EE (48)</t>
  </si>
  <si>
    <t>HU (87)</t>
  </si>
  <si>
    <t>LT (25)</t>
  </si>
  <si>
    <t>SI (13)</t>
  </si>
  <si>
    <t>LU (3)</t>
  </si>
  <si>
    <r>
      <t>GB (26</t>
    </r>
    <r>
      <rPr>
        <sz val="10"/>
        <rFont val="Arial"/>
        <family val="2"/>
      </rPr>
      <t>)</t>
    </r>
  </si>
  <si>
    <r>
      <t>LV (39</t>
    </r>
    <r>
      <rPr>
        <sz val="10"/>
        <rFont val="Arial"/>
        <family val="2"/>
      </rPr>
      <t>)</t>
    </r>
  </si>
  <si>
    <r>
      <t>SK (10</t>
    </r>
    <r>
      <rPr>
        <sz val="10"/>
        <rFont val="Arial"/>
        <family val="2"/>
      </rPr>
      <t>)</t>
    </r>
  </si>
  <si>
    <t>Fig. 2a</t>
  </si>
  <si>
    <t>HR (43)</t>
  </si>
  <si>
    <t>PL (121)</t>
  </si>
  <si>
    <t>DE (68)</t>
  </si>
  <si>
    <t>ES (312)</t>
  </si>
  <si>
    <t>RS (58)</t>
  </si>
  <si>
    <t>Southern Europe (386)</t>
  </si>
  <si>
    <t>BOD5 concentrations in rivers between 2001 and 2006 in European countries</t>
  </si>
  <si>
    <t>BE (36)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</si>
</sst>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6">
    <font>
      <sz val="10"/>
      <name val="Arial CE"/>
      <family val="0"/>
    </font>
    <font>
      <sz val="10"/>
      <name val="MS Sans Serif"/>
      <family val="2"/>
    </font>
    <font>
      <sz val="8"/>
      <name val="Arial CE"/>
      <family val="0"/>
    </font>
    <font>
      <b/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1.5"/>
      <name val="Arial"/>
      <family val="0"/>
    </font>
    <font>
      <sz val="2.5"/>
      <name val="Arial"/>
      <family val="2"/>
    </font>
    <font>
      <sz val="1.75"/>
      <name val="Arial"/>
      <family val="0"/>
    </font>
    <font>
      <sz val="2.25"/>
      <name val="Arial"/>
      <family val="2"/>
    </font>
    <font>
      <sz val="2"/>
      <name val="Arial"/>
      <family val="2"/>
    </font>
    <font>
      <sz val="9.5"/>
      <name val="Arial"/>
      <family val="0"/>
    </font>
    <font>
      <sz val="10.5"/>
      <name val="Arial"/>
      <family val="2"/>
    </font>
    <font>
      <sz val="8.75"/>
      <name val="Arial"/>
      <family val="2"/>
    </font>
    <font>
      <sz val="16"/>
      <name val="Arial CE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NumberFormat="1" applyFill="1" applyBorder="1" applyAlignment="1" quotePrefix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1" fillId="0" borderId="6" xfId="0" applyFont="1" applyBorder="1" applyAlignment="1">
      <alignment horizontal="right"/>
    </xf>
    <xf numFmtId="2" fontId="0" fillId="0" borderId="6" xfId="0" applyNumberFormat="1" applyFill="1" applyBorder="1" applyAlignment="1">
      <alignment/>
    </xf>
    <xf numFmtId="2" fontId="0" fillId="0" borderId="6" xfId="0" applyNumberFormat="1" applyBorder="1" applyAlignment="1">
      <alignment/>
    </xf>
    <xf numFmtId="2" fontId="0" fillId="0" borderId="6" xfId="0" applyNumberFormat="1" applyFill="1" applyBorder="1" applyAlignment="1" quotePrefix="1">
      <alignment/>
    </xf>
    <xf numFmtId="0" fontId="0" fillId="0" borderId="7" xfId="0" applyFill="1" applyBorder="1" applyAlignment="1">
      <alignment/>
    </xf>
    <xf numFmtId="0" fontId="0" fillId="0" borderId="8" xfId="0" applyNumberFormat="1" applyFill="1" applyBorder="1" applyAlignment="1" quotePrefix="1">
      <alignment/>
    </xf>
    <xf numFmtId="0" fontId="0" fillId="0" borderId="9" xfId="0" applyNumberFormat="1" applyFill="1" applyBorder="1" applyAlignment="1" quotePrefix="1">
      <alignment/>
    </xf>
    <xf numFmtId="0" fontId="0" fillId="0" borderId="9" xfId="0" applyFill="1" applyBorder="1" applyAlignment="1">
      <alignment/>
    </xf>
    <xf numFmtId="2" fontId="0" fillId="0" borderId="8" xfId="0" applyNumberFormat="1" applyFill="1" applyBorder="1" applyAlignment="1" quotePrefix="1">
      <alignment/>
    </xf>
    <xf numFmtId="2" fontId="0" fillId="0" borderId="10" xfId="0" applyNumberFormat="1" applyFill="1" applyBorder="1" applyAlignment="1" quotePrefix="1">
      <alignment/>
    </xf>
    <xf numFmtId="2" fontId="0" fillId="0" borderId="10" xfId="0" applyNumberFormat="1" applyFill="1" applyBorder="1" applyAlignment="1">
      <alignment/>
    </xf>
    <xf numFmtId="2" fontId="0" fillId="0" borderId="9" xfId="0" applyNumberFormat="1" applyFill="1" applyBorder="1" applyAlignment="1" quotePrefix="1">
      <alignment/>
    </xf>
    <xf numFmtId="2" fontId="0" fillId="0" borderId="11" xfId="0" applyNumberFormat="1" applyFill="1" applyBorder="1" applyAlignment="1" quotePrefix="1">
      <alignment/>
    </xf>
    <xf numFmtId="2" fontId="0" fillId="0" borderId="12" xfId="0" applyNumberFormat="1" applyFill="1" applyBorder="1" applyAlignment="1">
      <alignment/>
    </xf>
    <xf numFmtId="0" fontId="4" fillId="0" borderId="6" xfId="0" applyNumberFormat="1" applyFont="1" applyBorder="1" applyAlignment="1" quotePrefix="1">
      <alignment/>
    </xf>
    <xf numFmtId="2" fontId="4" fillId="0" borderId="6" xfId="0" applyNumberFormat="1" applyFont="1" applyBorder="1" applyAlignment="1" quotePrefix="1">
      <alignment/>
    </xf>
    <xf numFmtId="0" fontId="0" fillId="0" borderId="6" xfId="0" applyNumberFormat="1" applyBorder="1" applyAlignment="1" quotePrefix="1">
      <alignment/>
    </xf>
    <xf numFmtId="2" fontId="0" fillId="0" borderId="6" xfId="0" applyNumberFormat="1" applyBorder="1" applyAlignment="1" quotePrefix="1">
      <alignment/>
    </xf>
    <xf numFmtId="2" fontId="4" fillId="0" borderId="6" xfId="0" applyNumberFormat="1" applyFont="1" applyBorder="1" applyAlignment="1">
      <alignment/>
    </xf>
    <xf numFmtId="0" fontId="0" fillId="0" borderId="6" xfId="0" applyNumberFormat="1" applyBorder="1" applyAlignment="1">
      <alignment/>
    </xf>
    <xf numFmtId="0" fontId="4" fillId="0" borderId="7" xfId="0" applyNumberFormat="1" applyFont="1" applyBorder="1" applyAlignment="1">
      <alignment/>
    </xf>
    <xf numFmtId="0" fontId="0" fillId="0" borderId="7" xfId="0" applyNumberFormat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NumberFormat="1" applyFont="1" applyBorder="1" applyAlignment="1" quotePrefix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8" xfId="0" applyNumberFormat="1" applyFont="1" applyBorder="1" applyAlignment="1" quotePrefix="1">
      <alignment/>
    </xf>
    <xf numFmtId="2" fontId="4" fillId="0" borderId="8" xfId="0" applyNumberFormat="1" applyFont="1" applyBorder="1" applyAlignment="1" quotePrefix="1">
      <alignment/>
    </xf>
    <xf numFmtId="2" fontId="0" fillId="0" borderId="9" xfId="0" applyNumberFormat="1" applyBorder="1" applyAlignment="1" quotePrefix="1">
      <alignment/>
    </xf>
    <xf numFmtId="0" fontId="4" fillId="0" borderId="16" xfId="0" applyNumberFormat="1" applyFont="1" applyBorder="1" applyAlignment="1" quotePrefix="1">
      <alignment/>
    </xf>
    <xf numFmtId="0" fontId="0" fillId="0" borderId="16" xfId="0" applyNumberFormat="1" applyBorder="1" applyAlignment="1" quotePrefix="1">
      <alignment/>
    </xf>
    <xf numFmtId="0" fontId="0" fillId="0" borderId="1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NumberFormat="1" applyFont="1" applyBorder="1" applyAlignment="1" quotePrefix="1">
      <alignment/>
    </xf>
    <xf numFmtId="0" fontId="4" fillId="0" borderId="22" xfId="0" applyNumberFormat="1" applyFont="1" applyBorder="1" applyAlignment="1" quotePrefix="1">
      <alignment/>
    </xf>
    <xf numFmtId="0" fontId="0" fillId="0" borderId="22" xfId="0" applyNumberFormat="1" applyBorder="1" applyAlignment="1" quotePrefix="1">
      <alignment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1" xfId="0" applyNumberFormat="1" applyFill="1" applyBorder="1" applyAlignment="1" quotePrefix="1">
      <alignment/>
    </xf>
    <xf numFmtId="0" fontId="0" fillId="0" borderId="22" xfId="0" applyNumberFormat="1" applyFill="1" applyBorder="1" applyAlignment="1" quotePrefix="1">
      <alignment/>
    </xf>
    <xf numFmtId="0" fontId="0" fillId="0" borderId="23" xfId="0" applyNumberFormat="1" applyFill="1" applyBorder="1" applyAlignment="1" quotePrefix="1">
      <alignment/>
    </xf>
    <xf numFmtId="0" fontId="0" fillId="0" borderId="16" xfId="0" applyNumberFormat="1" applyFill="1" applyBorder="1" applyAlignment="1" quotePrefix="1">
      <alignment/>
    </xf>
    <xf numFmtId="0" fontId="1" fillId="0" borderId="0" xfId="0" applyFont="1" applyBorder="1" applyAlignment="1">
      <alignment horizontal="right"/>
    </xf>
    <xf numFmtId="0" fontId="0" fillId="0" borderId="5" xfId="0" applyFill="1" applyBorder="1" applyAlignment="1">
      <alignment/>
    </xf>
    <xf numFmtId="0" fontId="4" fillId="0" borderId="20" xfId="0" applyNumberFormat="1" applyFont="1" applyBorder="1" applyAlignment="1" quotePrefix="1">
      <alignment/>
    </xf>
    <xf numFmtId="0" fontId="4" fillId="0" borderId="24" xfId="0" applyNumberFormat="1" applyFont="1" applyBorder="1" applyAlignment="1" quotePrefix="1">
      <alignment/>
    </xf>
    <xf numFmtId="0" fontId="4" fillId="0" borderId="25" xfId="0" applyNumberFormat="1" applyFont="1" applyBorder="1" applyAlignment="1" quotePrefix="1">
      <alignment/>
    </xf>
    <xf numFmtId="0" fontId="4" fillId="0" borderId="26" xfId="0" applyNumberFormat="1" applyFont="1" applyBorder="1" applyAlignment="1" quotePrefix="1">
      <alignment/>
    </xf>
    <xf numFmtId="0" fontId="4" fillId="0" borderId="27" xfId="0" applyNumberFormat="1" applyFont="1" applyBorder="1" applyAlignment="1" quotePrefix="1">
      <alignment/>
    </xf>
    <xf numFmtId="0" fontId="4" fillId="0" borderId="28" xfId="0" applyNumberFormat="1" applyFont="1" applyBorder="1" applyAlignment="1" quotePrefix="1">
      <alignment/>
    </xf>
    <xf numFmtId="0" fontId="0" fillId="0" borderId="28" xfId="0" applyNumberFormat="1" applyBorder="1" applyAlignment="1" quotePrefix="1">
      <alignment/>
    </xf>
    <xf numFmtId="0" fontId="0" fillId="0" borderId="26" xfId="0" applyNumberFormat="1" applyFill="1" applyBorder="1" applyAlignment="1" quotePrefix="1">
      <alignment/>
    </xf>
    <xf numFmtId="0" fontId="0" fillId="0" borderId="27" xfId="0" applyNumberFormat="1" applyFill="1" applyBorder="1" applyAlignment="1" quotePrefix="1">
      <alignment/>
    </xf>
    <xf numFmtId="0" fontId="0" fillId="0" borderId="28" xfId="0" applyNumberFormat="1" applyFill="1" applyBorder="1" applyAlignment="1" quotePrefix="1">
      <alignment/>
    </xf>
    <xf numFmtId="0" fontId="0" fillId="0" borderId="29" xfId="0" applyNumberFormat="1" applyFill="1" applyBorder="1" applyAlignment="1" quotePrefix="1">
      <alignment/>
    </xf>
    <xf numFmtId="0" fontId="0" fillId="0" borderId="30" xfId="0" applyNumberFormat="1" applyFill="1" applyBorder="1" applyAlignment="1" quotePrefix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0" fillId="0" borderId="7" xfId="0" applyNumberFormat="1" applyBorder="1" applyAlignment="1" quotePrefix="1">
      <alignment/>
    </xf>
    <xf numFmtId="2" fontId="0" fillId="0" borderId="7" xfId="0" applyNumberFormat="1" applyBorder="1" applyAlignment="1" quotePrefix="1">
      <alignment/>
    </xf>
    <xf numFmtId="0" fontId="0" fillId="0" borderId="5" xfId="0" applyNumberFormat="1" applyBorder="1" applyAlignment="1" quotePrefix="1">
      <alignment/>
    </xf>
    <xf numFmtId="0" fontId="4" fillId="0" borderId="16" xfId="0" applyFont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5" xfId="0" applyNumberFormat="1" applyBorder="1" applyAlignment="1">
      <alignment/>
    </xf>
    <xf numFmtId="0" fontId="4" fillId="0" borderId="38" xfId="0" applyNumberFormat="1" applyFont="1" applyBorder="1" applyAlignment="1" quotePrefix="1">
      <alignment/>
    </xf>
    <xf numFmtId="2" fontId="4" fillId="0" borderId="1" xfId="0" applyNumberFormat="1" applyFont="1" applyBorder="1" applyAlignment="1" quotePrefix="1">
      <alignment/>
    </xf>
    <xf numFmtId="2" fontId="4" fillId="0" borderId="39" xfId="0" applyNumberFormat="1" applyFont="1" applyBorder="1" applyAlignment="1" quotePrefix="1">
      <alignment/>
    </xf>
    <xf numFmtId="2" fontId="4" fillId="0" borderId="40" xfId="0" applyNumberFormat="1" applyFont="1" applyBorder="1" applyAlignment="1" quotePrefix="1">
      <alignment/>
    </xf>
    <xf numFmtId="0" fontId="0" fillId="0" borderId="10" xfId="0" applyNumberFormat="1" applyBorder="1" applyAlignment="1" quotePrefix="1">
      <alignment/>
    </xf>
    <xf numFmtId="0" fontId="0" fillId="0" borderId="41" xfId="0" applyNumberFormat="1" applyBorder="1" applyAlignment="1" quotePrefix="1">
      <alignment/>
    </xf>
    <xf numFmtId="0" fontId="0" fillId="0" borderId="42" xfId="0" applyNumberFormat="1" applyBorder="1" applyAlignment="1" quotePrefix="1">
      <alignment/>
    </xf>
    <xf numFmtId="0" fontId="0" fillId="0" borderId="43" xfId="0" applyNumberFormat="1" applyBorder="1" applyAlignment="1" quotePrefix="1">
      <alignment/>
    </xf>
    <xf numFmtId="2" fontId="0" fillId="0" borderId="7" xfId="0" applyNumberFormat="1" applyBorder="1" applyAlignment="1">
      <alignment/>
    </xf>
    <xf numFmtId="2" fontId="0" fillId="0" borderId="1" xfId="0" applyNumberFormat="1" applyBorder="1" applyAlignment="1" quotePrefix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4" fillId="0" borderId="6" xfId="0" applyFont="1" applyBorder="1" applyAlignment="1">
      <alignment/>
    </xf>
    <xf numFmtId="0" fontId="4" fillId="0" borderId="10" xfId="0" applyNumberFormat="1" applyFont="1" applyBorder="1" applyAlignment="1" quotePrefix="1">
      <alignment/>
    </xf>
    <xf numFmtId="0" fontId="0" fillId="0" borderId="6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9" xfId="0" applyFont="1" applyBorder="1" applyAlignment="1">
      <alignment/>
    </xf>
    <xf numFmtId="2" fontId="0" fillId="0" borderId="9" xfId="0" applyNumberFormat="1" applyBorder="1" applyAlignment="1">
      <alignment/>
    </xf>
    <xf numFmtId="0" fontId="0" fillId="0" borderId="11" xfId="0" applyNumberFormat="1" applyBorder="1" applyAlignment="1" quotePrefix="1">
      <alignment/>
    </xf>
    <xf numFmtId="0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2" fontId="4" fillId="0" borderId="0" xfId="0" applyNumberFormat="1" applyFont="1" applyBorder="1" applyAlignment="1" quotePrefix="1">
      <alignment/>
    </xf>
    <xf numFmtId="2" fontId="4" fillId="0" borderId="9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NumberFormat="1" applyFill="1" applyBorder="1" applyAlignment="1" quotePrefix="1">
      <alignment/>
    </xf>
    <xf numFmtId="0" fontId="0" fillId="0" borderId="10" xfId="0" applyNumberFormat="1" applyFill="1" applyBorder="1" applyAlignment="1" quotePrefix="1">
      <alignment/>
    </xf>
    <xf numFmtId="0" fontId="0" fillId="0" borderId="11" xfId="0" applyNumberFormat="1" applyFill="1" applyBorder="1" applyAlignment="1" quotePrefix="1">
      <alignment/>
    </xf>
    <xf numFmtId="0" fontId="0" fillId="0" borderId="0" xfId="0" applyFont="1" applyBorder="1" applyAlignment="1">
      <alignment/>
    </xf>
    <xf numFmtId="2" fontId="0" fillId="0" borderId="0" xfId="0" applyNumberFormat="1" applyFill="1" applyBorder="1" applyAlignment="1" quotePrefix="1">
      <alignment/>
    </xf>
    <xf numFmtId="0" fontId="4" fillId="0" borderId="0" xfId="0" applyFont="1" applyAlignment="1">
      <alignment/>
    </xf>
    <xf numFmtId="0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2" fontId="0" fillId="0" borderId="8" xfId="0" applyNumberFormat="1" applyBorder="1" applyAlignment="1" quotePrefix="1">
      <alignment/>
    </xf>
    <xf numFmtId="2" fontId="0" fillId="0" borderId="8" xfId="0" applyNumberFormat="1" applyBorder="1" applyAlignment="1">
      <alignment/>
    </xf>
    <xf numFmtId="0" fontId="0" fillId="0" borderId="12" xfId="0" applyNumberFormat="1" applyBorder="1" applyAlignment="1" quotePrefix="1">
      <alignment/>
    </xf>
    <xf numFmtId="0" fontId="4" fillId="0" borderId="9" xfId="0" applyFont="1" applyBorder="1" applyAlignment="1">
      <alignment/>
    </xf>
    <xf numFmtId="0" fontId="4" fillId="0" borderId="11" xfId="0" applyNumberFormat="1" applyFont="1" applyBorder="1" applyAlignment="1" quotePrefix="1">
      <alignment/>
    </xf>
    <xf numFmtId="0" fontId="0" fillId="0" borderId="12" xfId="0" applyBorder="1" applyAlignment="1" quotePrefix="1">
      <alignment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NumberFormat="1" applyBorder="1" applyAlignment="1" quotePrefix="1">
      <alignment/>
    </xf>
    <xf numFmtId="0" fontId="0" fillId="0" borderId="46" xfId="0" applyNumberFormat="1" applyBorder="1" applyAlignment="1" quotePrefix="1">
      <alignment/>
    </xf>
    <xf numFmtId="2" fontId="4" fillId="0" borderId="4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0" fillId="0" borderId="12" xfId="0" applyNumberFormat="1" applyFill="1" applyBorder="1" applyAlignment="1" quotePrefix="1">
      <alignment/>
    </xf>
    <xf numFmtId="0" fontId="4" fillId="0" borderId="1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6925"/>
          <c:w val="0.895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CSI019fig02_May08!$A$5</c:f>
              <c:strCache>
                <c:ptCount val="1"/>
                <c:pt idx="0">
                  <c:v>Northern Europe (12)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CSI019fig02_May08!$B$4:$P$4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CSI019fig02_May08!$B$5:$P$5</c:f>
              <c:numCache>
                <c:ptCount val="15"/>
                <c:pt idx="0">
                  <c:v>2.205416666666667</c:v>
                </c:pt>
                <c:pt idx="1">
                  <c:v>2.140948275862069</c:v>
                </c:pt>
                <c:pt idx="2">
                  <c:v>1.8472198275862068</c:v>
                </c:pt>
                <c:pt idx="3">
                  <c:v>1.9027729885057467</c:v>
                </c:pt>
                <c:pt idx="4">
                  <c:v>2.1179813218390806</c:v>
                </c:pt>
                <c:pt idx="5">
                  <c:v>2.160984195402299</c:v>
                </c:pt>
                <c:pt idx="6">
                  <c:v>1.8690301724137928</c:v>
                </c:pt>
                <c:pt idx="7">
                  <c:v>2.0975862068965516</c:v>
                </c:pt>
                <c:pt idx="8">
                  <c:v>1.9375071839080464</c:v>
                </c:pt>
                <c:pt idx="9">
                  <c:v>2.1298635057471262</c:v>
                </c:pt>
                <c:pt idx="10">
                  <c:v>2.031465517241379</c:v>
                </c:pt>
                <c:pt idx="11">
                  <c:v>2.232126436781609</c:v>
                </c:pt>
                <c:pt idx="12">
                  <c:v>1.9291954022988507</c:v>
                </c:pt>
                <c:pt idx="13">
                  <c:v>2.166630747126437</c:v>
                </c:pt>
                <c:pt idx="14">
                  <c:v>2.024619252873563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CSI019fig02_May08!$A$6</c:f>
              <c:strCache>
                <c:ptCount val="1"/>
                <c:pt idx="0">
                  <c:v>Western Europe (219)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CSI019fig02_May08!$B$4:$P$4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CSI019fig02_May08!$B$6:$P$6</c:f>
              <c:numCache>
                <c:ptCount val="15"/>
                <c:pt idx="0">
                  <c:v>3.0469287671232874</c:v>
                </c:pt>
                <c:pt idx="1">
                  <c:v>3.0423764840182645</c:v>
                </c:pt>
                <c:pt idx="2">
                  <c:v>2.6266137442922384</c:v>
                </c:pt>
                <c:pt idx="3">
                  <c:v>2.6372387671232884</c:v>
                </c:pt>
                <c:pt idx="4">
                  <c:v>2.7324305936073063</c:v>
                </c:pt>
                <c:pt idx="5">
                  <c:v>2.746824200913242</c:v>
                </c:pt>
                <c:pt idx="6">
                  <c:v>2.3922022831050227</c:v>
                </c:pt>
                <c:pt idx="7">
                  <c:v>2.2519917808219176</c:v>
                </c:pt>
                <c:pt idx="8">
                  <c:v>2.132876712328767</c:v>
                </c:pt>
                <c:pt idx="9">
                  <c:v>1.9805086041095894</c:v>
                </c:pt>
                <c:pt idx="10">
                  <c:v>1.9301292237442917</c:v>
                </c:pt>
                <c:pt idx="11">
                  <c:v>1.7970527453703709</c:v>
                </c:pt>
                <c:pt idx="12">
                  <c:v>1.586755324200913</c:v>
                </c:pt>
                <c:pt idx="13">
                  <c:v>1.554820707762557</c:v>
                </c:pt>
                <c:pt idx="14">
                  <c:v>1.5074706062176169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CSI019fig02_May08!$A$7</c:f>
              <c:strCache>
                <c:ptCount val="1"/>
                <c:pt idx="0">
                  <c:v>Eastern Europe (286)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CSI019fig02_May08!$B$4:$P$4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CSI019fig02_May08!$B$7:$P$7</c:f>
              <c:numCache>
                <c:ptCount val="15"/>
                <c:pt idx="0">
                  <c:v>4.23706906197251</c:v>
                </c:pt>
                <c:pt idx="1">
                  <c:v>4.335526153846153</c:v>
                </c:pt>
                <c:pt idx="2">
                  <c:v>3.6169467985290575</c:v>
                </c:pt>
                <c:pt idx="3">
                  <c:v>3.2592246644562333</c:v>
                </c:pt>
                <c:pt idx="4">
                  <c:v>3.328362105136243</c:v>
                </c:pt>
                <c:pt idx="5">
                  <c:v>3.225091712081023</c:v>
                </c:pt>
                <c:pt idx="6">
                  <c:v>3.069417538823245</c:v>
                </c:pt>
                <c:pt idx="7">
                  <c:v>2.996096919098143</c:v>
                </c:pt>
                <c:pt idx="8">
                  <c:v>2.8952840333976373</c:v>
                </c:pt>
                <c:pt idx="9">
                  <c:v>2.8441756760308654</c:v>
                </c:pt>
                <c:pt idx="10">
                  <c:v>2.8860411140583553</c:v>
                </c:pt>
                <c:pt idx="11">
                  <c:v>3.073280875693272</c:v>
                </c:pt>
                <c:pt idx="12">
                  <c:v>2.7947171757897276</c:v>
                </c:pt>
                <c:pt idx="13">
                  <c:v>2.64147958837714</c:v>
                </c:pt>
                <c:pt idx="14">
                  <c:v>2.6888420888985887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CSI019fig02_May08!$A$8</c:f>
              <c:strCache>
                <c:ptCount val="1"/>
                <c:pt idx="0">
                  <c:v>Southern Europe (386)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CSI019fig02_May08!$B$4:$P$4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CSI019fig02_May08!$B$8:$P$8</c:f>
              <c:numCache>
                <c:ptCount val="15"/>
                <c:pt idx="8">
                  <c:v>3.8144074585492227</c:v>
                </c:pt>
                <c:pt idx="9">
                  <c:v>2.895995715025907</c:v>
                </c:pt>
                <c:pt idx="10">
                  <c:v>3.1838374455958545</c:v>
                </c:pt>
                <c:pt idx="11">
                  <c:v>2.3360727409326434</c:v>
                </c:pt>
                <c:pt idx="12">
                  <c:v>2.4650346787564756</c:v>
                </c:pt>
                <c:pt idx="13">
                  <c:v>2.697923176000001</c:v>
                </c:pt>
                <c:pt idx="14">
                  <c:v>2.565759701923075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CSI019fig02_May08!$A$9</c:f>
              <c:strCache>
                <c:ptCount val="1"/>
                <c:pt idx="0">
                  <c:v>Southeastern Europe (240)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CSI019fig02_May08!$B$4:$P$4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CSI019fig02_May08!$B$9:$P$9</c:f>
              <c:numCache>
                <c:ptCount val="15"/>
                <c:pt idx="9">
                  <c:v>4.681882083333333</c:v>
                </c:pt>
                <c:pt idx="10">
                  <c:v>4.19269025</c:v>
                </c:pt>
                <c:pt idx="11">
                  <c:v>3.8048983690987117</c:v>
                </c:pt>
                <c:pt idx="12">
                  <c:v>3.6880444166666666</c:v>
                </c:pt>
                <c:pt idx="13">
                  <c:v>3.767427750000001</c:v>
                </c:pt>
                <c:pt idx="14">
                  <c:v>3.893183275</c:v>
                </c:pt>
              </c:numCache>
            </c:numRef>
          </c:val>
          <c:smooth val="0"/>
        </c:ser>
        <c:axId val="3398507"/>
        <c:axId val="30586564"/>
      </c:lineChart>
      <c:catAx>
        <c:axId val="33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6564"/>
        <c:crosses val="autoZero"/>
        <c:auto val="1"/>
        <c:lblOffset val="100"/>
        <c:tickLblSkip val="2"/>
        <c:noMultiLvlLbl val="0"/>
      </c:catAx>
      <c:valAx>
        <c:axId val="30586564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BOD5 
[mg O2/l]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3398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75"/>
          <c:y val="0.85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'[1]CSI019fig02a'!#REF!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'[1]CSI019fig02a'!#REF!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'[1]CSI019fig02a'!#REF!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'[1]CSI019fig02a'!#REF!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'[1]CSI019fig02a'!#REF!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'[1]CSI019fig02a'!#REF!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'[1]CSI019fig02a'!#REF!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843621"/>
        <c:axId val="61592590"/>
      </c:barChart>
      <c:catAx>
        <c:axId val="6843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61592590"/>
        <c:crosses val="autoZero"/>
        <c:auto val="1"/>
        <c:lblOffset val="100"/>
        <c:noMultiLvlLbl val="0"/>
      </c:catAx>
      <c:valAx>
        <c:axId val="61592590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843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'[1]CSI019fig02a'!#REF!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'[1]CSI019fig02a'!#REF!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'[1]CSI019fig02a'!#REF!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'[1]CSI019fig02a'!#REF!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'[1]CSI019fig02a'!#REF!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'[1]CSI019fig02a'!#REF!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'[1]CSI019fig02a'!#REF!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7462399"/>
        <c:axId val="22943864"/>
      </c:barChart>
      <c:catAx>
        <c:axId val="1746239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2943864"/>
        <c:crosses val="autoZero"/>
        <c:auto val="1"/>
        <c:lblOffset val="100"/>
        <c:noMultiLvlLbl val="0"/>
      </c:catAx>
      <c:valAx>
        <c:axId val="22943864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7462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'[1]CSI019fig02a'!#REF!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'[1]CSI019fig02a'!#REF!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'[1]CSI019fig02a'!#REF!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'[1]CSI019fig02a'!#REF!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'[1]CSI019fig02a'!#REF!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'[1]CSI019fig02a'!#REF!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'[1]CSI019fig02a'!#REF!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168185"/>
        <c:axId val="46513666"/>
      </c:barChart>
      <c:catAx>
        <c:axId val="51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13666"/>
        <c:crosses val="autoZero"/>
        <c:auto val="1"/>
        <c:lblOffset val="100"/>
        <c:noMultiLvlLbl val="0"/>
      </c:catAx>
      <c:valAx>
        <c:axId val="46513666"/>
        <c:scaling>
          <c:orientation val="minMax"/>
          <c:max val="5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168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'[1]CSI019fig02a'!#REF!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'[1]CSI019fig02a'!#REF!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'[1]CSI019fig02a'!#REF!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'[1]CSI019fig02a'!#REF!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'[1]CSI019fig02a'!#REF!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'[1]CSI019fig02a'!#REF!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'[1]CSI019fig02a'!#REF!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5969811"/>
        <c:axId val="9510572"/>
      </c:barChart>
      <c:catAx>
        <c:axId val="15969811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9510572"/>
        <c:crosses val="autoZero"/>
        <c:auto val="1"/>
        <c:lblOffset val="100"/>
        <c:noMultiLvlLbl val="0"/>
      </c:catAx>
      <c:valAx>
        <c:axId val="9510572"/>
        <c:scaling>
          <c:orientation val="minMax"/>
          <c:max val="5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15969811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675"/>
          <c:w val="0.9805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CSI019fig02a_May08!$C$4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/>
            </c:strRef>
          </c:cat>
          <c:val>
            <c:numRef>
              <c:f>CSI019fig02a_May08!$C$5:$C$33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2"/>
          <c:order val="1"/>
          <c:tx>
            <c:strRef>
              <c:f>CSI019fig02a_May08!$D$4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/>
            </c:strRef>
          </c:cat>
          <c:val>
            <c:numRef>
              <c:f>CSI019fig02a_May08!$D$5:$D$33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3"/>
          <c:order val="2"/>
          <c:tx>
            <c:strRef>
              <c:f>CSI019fig02a_May08!$E$4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/>
            </c:strRef>
          </c:cat>
          <c:val>
            <c:numRef>
              <c:f>CSI019fig02a_May08!$E$5:$E$33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4"/>
          <c:order val="3"/>
          <c:tx>
            <c:strRef>
              <c:f>CSI019fig02a_May08!$F$4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/>
            </c:strRef>
          </c:cat>
          <c:val>
            <c:numRef>
              <c:f>CSI019fig02a_May08!$F$5:$F$33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5"/>
          <c:order val="4"/>
          <c:tx>
            <c:strRef>
              <c:f>CSI019fig02a_May08!$G$4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/>
            </c:strRef>
          </c:cat>
          <c:val>
            <c:numRef>
              <c:f>CSI019fig02a_May08!$G$5:$G$33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6"/>
          <c:order val="5"/>
          <c:tx>
            <c:strRef>
              <c:f>CSI019fig02a_May08!$H$4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/>
            </c:strRef>
          </c:cat>
          <c:val>
            <c:numRef>
              <c:f>CSI019fig02a_May08!$H$5:$H$33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18486285"/>
        <c:axId val="32158838"/>
      </c:barChart>
      <c:catAx>
        <c:axId val="18486285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158838"/>
        <c:crosses val="autoZero"/>
        <c:auto val="1"/>
        <c:lblOffset val="100"/>
        <c:noMultiLvlLbl val="0"/>
      </c:catAx>
      <c:valAx>
        <c:axId val="32158838"/>
        <c:scaling>
          <c:orientation val="minMax"/>
          <c:max val="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48628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69"/>
          <c:y val="0.9147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480314960629921" right="0.7480314960629921" top="1.968503937007874" bottom="1.968503937007874" header="0" footer="0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0.7635</cdr:y>
    </cdr:from>
    <cdr:to>
      <cdr:x>0.197</cdr:x>
      <cdr:y>0.84675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0"/>
          <a:ext cx="1219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Nortern Europe</a:t>
          </a:r>
        </a:p>
      </cdr:txBody>
    </cdr:sp>
  </cdr:relSizeAnchor>
  <cdr:relSizeAnchor xmlns:cdr="http://schemas.openxmlformats.org/drawingml/2006/chartDrawing">
    <cdr:from>
      <cdr:x>0.242</cdr:x>
      <cdr:y>0.7635</cdr:y>
    </cdr:from>
    <cdr:to>
      <cdr:x>0.422</cdr:x>
      <cdr:y>0.84675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0"/>
          <a:ext cx="1247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Southern Europe</a:t>
          </a:r>
        </a:p>
      </cdr:txBody>
    </cdr:sp>
  </cdr:relSizeAnchor>
  <cdr:relSizeAnchor xmlns:cdr="http://schemas.openxmlformats.org/drawingml/2006/chartDrawing">
    <cdr:from>
      <cdr:x>0.68825</cdr:x>
      <cdr:y>0.7635</cdr:y>
    </cdr:from>
    <cdr:to>
      <cdr:x>0.9115</cdr:x>
      <cdr:y>0.84675</cdr:y>
    </cdr:to>
    <cdr:sp>
      <cdr:nvSpPr>
        <cdr:cNvPr id="3" name="TextBox 3"/>
        <cdr:cNvSpPr txBox="1">
          <a:spLocks noChangeArrowheads="1"/>
        </cdr:cNvSpPr>
      </cdr:nvSpPr>
      <cdr:spPr>
        <a:xfrm>
          <a:off x="47720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Southeastern  Europe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0.07175</cdr:x>
      <cdr:y>0.7345</cdr:y>
    </cdr:from>
    <cdr:to>
      <cdr:x>0.25325</cdr:x>
      <cdr:y>0.83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Western Europe</a:t>
          </a:r>
        </a:p>
      </cdr:txBody>
    </cdr:sp>
  </cdr:relSizeAnchor>
  <cdr:relSizeAnchor xmlns:cdr="http://schemas.openxmlformats.org/drawingml/2006/chartDrawing">
    <cdr:from>
      <cdr:x>0.66625</cdr:x>
      <cdr:y>0.7345</cdr:y>
    </cdr:from>
    <cdr:to>
      <cdr:x>0.848</cdr:x>
      <cdr:y>0.831</cdr:y>
    </cdr:to>
    <cdr:sp>
      <cdr:nvSpPr>
        <cdr:cNvPr id="2" name="TextBox 2"/>
        <cdr:cNvSpPr txBox="1">
          <a:spLocks noChangeArrowheads="1"/>
        </cdr:cNvSpPr>
      </cdr:nvSpPr>
      <cdr:spPr>
        <a:xfrm>
          <a:off x="4943475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Eastern Europe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0.7265</cdr:y>
    </cdr:from>
    <cdr:to>
      <cdr:x>0.2065</cdr:x>
      <cdr:y>0.8355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Northern </a:t>
          </a:r>
        </a:p>
      </cdr:txBody>
    </cdr:sp>
  </cdr:relSizeAnchor>
  <cdr:relSizeAnchor xmlns:cdr="http://schemas.openxmlformats.org/drawingml/2006/chartDrawing">
    <cdr:from>
      <cdr:x>0.25075</cdr:x>
      <cdr:y>0.7265</cdr:y>
    </cdr:from>
    <cdr:to>
      <cdr:x>0.42625</cdr:x>
      <cdr:y>0.8355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Southern </a:t>
          </a:r>
        </a:p>
      </cdr:txBody>
    </cdr:sp>
  </cdr:relSizeAnchor>
  <cdr:relSizeAnchor xmlns:cdr="http://schemas.openxmlformats.org/drawingml/2006/chartDrawing">
    <cdr:from>
      <cdr:x>0.6865</cdr:x>
      <cdr:y>0.7265</cdr:y>
    </cdr:from>
    <cdr:to>
      <cdr:x>0.9325</cdr:x>
      <cdr:y>0.833</cdr:y>
    </cdr:to>
    <cdr:sp>
      <cdr:nvSpPr>
        <cdr:cNvPr id="3" name="TextBox 3"/>
        <cdr:cNvSpPr txBox="1">
          <a:spLocks noChangeArrowheads="1"/>
        </cdr:cNvSpPr>
      </cdr:nvSpPr>
      <cdr:spPr>
        <a:xfrm>
          <a:off x="3095625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Southeastern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0.732</cdr:y>
    </cdr:from>
    <cdr:to>
      <cdr:x>0.28775</cdr:x>
      <cdr:y>0.8285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Western </a:t>
          </a:r>
        </a:p>
      </cdr:txBody>
    </cdr:sp>
  </cdr:relSizeAnchor>
  <cdr:relSizeAnchor xmlns:cdr="http://schemas.openxmlformats.org/drawingml/2006/chartDrawing">
    <cdr:from>
      <cdr:x>0.60825</cdr:x>
      <cdr:y>0.7365</cdr:y>
    </cdr:from>
    <cdr:to>
      <cdr:x>0.8335</cdr:x>
      <cdr:y>0.8325</cdr:y>
    </cdr:to>
    <cdr:sp>
      <cdr:nvSpPr>
        <cdr:cNvPr id="2" name="TextBox 2"/>
        <cdr:cNvSpPr txBox="1">
          <a:spLocks noChangeArrowheads="1"/>
        </cdr:cNvSpPr>
      </cdr:nvSpPr>
      <cdr:spPr>
        <a:xfrm>
          <a:off x="29527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Eastern 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0.868</cdr:y>
    </cdr:from>
    <cdr:to>
      <cdr:x>0.98175</cdr:x>
      <cdr:y>0.916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3267075"/>
          <a:ext cx="10420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Northern                      Western                                                              Eastern                                              Southern                          Southeastern     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0.003</cdr:x>
      <cdr:y>0</cdr:y>
    </cdr:from>
    <cdr:to>
      <cdr:x>0.1125</cdr:x>
      <cdr:y>0.045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0"/>
          <a:ext cx="1209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BOD5 [mg O2/l]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11</xdr:col>
      <xdr:colOff>95250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71575" y="0"/>
        <a:ext cx="6943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666750</xdr:colOff>
      <xdr:row>0</xdr:row>
      <xdr:rowOff>0</xdr:rowOff>
    </xdr:from>
    <xdr:to>
      <xdr:col>11</xdr:col>
      <xdr:colOff>76200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6750" y="0"/>
        <a:ext cx="742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266700</xdr:colOff>
      <xdr:row>0</xdr:row>
      <xdr:rowOff>0</xdr:rowOff>
    </xdr:from>
    <xdr:to>
      <xdr:col>17</xdr:col>
      <xdr:colOff>666750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8286750" y="0"/>
        <a:ext cx="4514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0</xdr:row>
      <xdr:rowOff>0</xdr:rowOff>
    </xdr:from>
    <xdr:to>
      <xdr:col>18</xdr:col>
      <xdr:colOff>447675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8410575" y="0"/>
        <a:ext cx="4857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1019175</xdr:colOff>
      <xdr:row>35</xdr:row>
      <xdr:rowOff>95250</xdr:rowOff>
    </xdr:from>
    <xdr:to>
      <xdr:col>16</xdr:col>
      <xdr:colOff>619125</xdr:colOff>
      <xdr:row>58</xdr:row>
      <xdr:rowOff>142875</xdr:rowOff>
    </xdr:to>
    <xdr:graphicFrame>
      <xdr:nvGraphicFramePr>
        <xdr:cNvPr id="5" name="Chart 6"/>
        <xdr:cNvGraphicFramePr/>
      </xdr:nvGraphicFramePr>
      <xdr:xfrm>
        <a:off x="1019175" y="5857875"/>
        <a:ext cx="11049000" cy="3771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SI-19-fig-02a_March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I-19-fig-01_28may08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I019fig02"/>
      <sheetName val="CSI019fig02a"/>
      <sheetName val="calcul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SI019fig01_May08"/>
      <sheetName val="BOD5"/>
      <sheetName val="total ammoni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3" sqref="A3"/>
    </sheetView>
  </sheetViews>
  <sheetFormatPr defaultColWidth="9.00390625" defaultRowHeight="12.75"/>
  <cols>
    <col min="1" max="1" width="26.00390625" style="1" customWidth="1"/>
    <col min="2" max="16384" width="9.125" style="1" customWidth="1"/>
  </cols>
  <sheetData>
    <row r="1" spans="1:2" ht="12.75">
      <c r="A1" t="s">
        <v>0</v>
      </c>
      <c r="B1" s="1" t="s">
        <v>2</v>
      </c>
    </row>
    <row r="2" ht="12.75">
      <c r="A2"/>
    </row>
    <row r="3" ht="12.75">
      <c r="A3" s="3" t="s">
        <v>37</v>
      </c>
    </row>
    <row r="4" spans="1:16" ht="12.75">
      <c r="A4" s="2"/>
      <c r="B4" s="8">
        <v>1992</v>
      </c>
      <c r="C4" s="8">
        <v>1993</v>
      </c>
      <c r="D4" s="8">
        <v>1994</v>
      </c>
      <c r="E4" s="8">
        <v>1995</v>
      </c>
      <c r="F4" s="8">
        <v>1996</v>
      </c>
      <c r="G4" s="8">
        <v>1997</v>
      </c>
      <c r="H4" s="8">
        <v>1998</v>
      </c>
      <c r="I4" s="8">
        <v>1999</v>
      </c>
      <c r="J4" s="8">
        <v>2000</v>
      </c>
      <c r="K4" s="8">
        <v>2001</v>
      </c>
      <c r="L4" s="8">
        <v>2002</v>
      </c>
      <c r="M4" s="8">
        <v>2003</v>
      </c>
      <c r="N4" s="8">
        <v>2004</v>
      </c>
      <c r="O4" s="8">
        <v>2005</v>
      </c>
      <c r="P4" s="9">
        <v>2006</v>
      </c>
    </row>
    <row r="5" spans="1:17" ht="12.75">
      <c r="A5" s="6" t="s">
        <v>34</v>
      </c>
      <c r="B5" s="5">
        <f>calculation!D30</f>
        <v>2.205416666666667</v>
      </c>
      <c r="C5" s="5">
        <f>calculation!E30</f>
        <v>2.140948275862069</v>
      </c>
      <c r="D5" s="5">
        <f>calculation!F30</f>
        <v>1.8472198275862068</v>
      </c>
      <c r="E5" s="5">
        <f>calculation!G30</f>
        <v>1.9027729885057467</v>
      </c>
      <c r="F5" s="5">
        <f>calculation!H30</f>
        <v>2.1179813218390806</v>
      </c>
      <c r="G5" s="5">
        <f>calculation!I30</f>
        <v>2.160984195402299</v>
      </c>
      <c r="H5" s="5">
        <f>calculation!J30</f>
        <v>1.8690301724137928</v>
      </c>
      <c r="I5" s="5">
        <f>calculation!K30</f>
        <v>2.0975862068965516</v>
      </c>
      <c r="J5" s="5">
        <f>calculation!L30</f>
        <v>1.9375071839080464</v>
      </c>
      <c r="K5" s="5">
        <f>calculation!M30</f>
        <v>2.1298635057471262</v>
      </c>
      <c r="L5" s="5">
        <f>calculation!N30</f>
        <v>2.031465517241379</v>
      </c>
      <c r="M5" s="5">
        <f>calculation!O30</f>
        <v>2.232126436781609</v>
      </c>
      <c r="N5" s="5">
        <f>calculation!P30</f>
        <v>1.9291954022988507</v>
      </c>
      <c r="O5" s="5">
        <f>calculation!Q30</f>
        <v>2.166630747126437</v>
      </c>
      <c r="P5" s="75">
        <f>calculation!R30</f>
        <v>2.024619252873563</v>
      </c>
      <c r="Q5" t="s">
        <v>1</v>
      </c>
    </row>
    <row r="6" spans="1:16" ht="12.75">
      <c r="A6" s="6" t="s">
        <v>40</v>
      </c>
      <c r="B6" s="5">
        <f>calculation!D31</f>
        <v>3.0469287671232874</v>
      </c>
      <c r="C6" s="5">
        <f>calculation!E31</f>
        <v>3.0423764840182645</v>
      </c>
      <c r="D6" s="5">
        <f>calculation!F31</f>
        <v>2.6266137442922384</v>
      </c>
      <c r="E6" s="5">
        <f>calculation!G31</f>
        <v>2.6372387671232884</v>
      </c>
      <c r="F6" s="5">
        <f>calculation!H31</f>
        <v>2.7324305936073063</v>
      </c>
      <c r="G6" s="5">
        <f>calculation!I31</f>
        <v>2.746824200913242</v>
      </c>
      <c r="H6" s="5">
        <f>calculation!J31</f>
        <v>2.3922022831050227</v>
      </c>
      <c r="I6" s="5">
        <f>calculation!K31</f>
        <v>2.2519917808219176</v>
      </c>
      <c r="J6" s="5">
        <f>calculation!L31</f>
        <v>2.132876712328767</v>
      </c>
      <c r="K6" s="5">
        <f>calculation!M31</f>
        <v>1.9805086041095894</v>
      </c>
      <c r="L6" s="5">
        <f>calculation!N31</f>
        <v>1.9301292237442917</v>
      </c>
      <c r="M6" s="5">
        <f>calculation!O31</f>
        <v>1.7970527453703709</v>
      </c>
      <c r="N6" s="5">
        <f>calculation!P31</f>
        <v>1.586755324200913</v>
      </c>
      <c r="O6" s="5">
        <f>calculation!Q31</f>
        <v>1.554820707762557</v>
      </c>
      <c r="P6" s="75">
        <f>calculation!R31</f>
        <v>1.5074706062176169</v>
      </c>
    </row>
    <row r="7" spans="1:16" ht="12.75">
      <c r="A7" s="6" t="s">
        <v>35</v>
      </c>
      <c r="B7" s="5">
        <f>calculation!D32</f>
        <v>4.23706906197251</v>
      </c>
      <c r="C7" s="5">
        <f>calculation!E32</f>
        <v>4.335526153846153</v>
      </c>
      <c r="D7" s="5">
        <f>calculation!F32</f>
        <v>3.6169467985290575</v>
      </c>
      <c r="E7" s="5">
        <f>calculation!G32</f>
        <v>3.2592246644562333</v>
      </c>
      <c r="F7" s="5">
        <f>calculation!H32</f>
        <v>3.328362105136243</v>
      </c>
      <c r="G7" s="5">
        <f>calculation!I32</f>
        <v>3.225091712081023</v>
      </c>
      <c r="H7" s="5">
        <f>calculation!J32</f>
        <v>3.069417538823245</v>
      </c>
      <c r="I7" s="5">
        <f>calculation!K32</f>
        <v>2.996096919098143</v>
      </c>
      <c r="J7" s="5">
        <f>calculation!L32</f>
        <v>2.8952840333976373</v>
      </c>
      <c r="K7" s="5">
        <f>calculation!M32</f>
        <v>2.8441756760308654</v>
      </c>
      <c r="L7" s="5">
        <f>calculation!N32</f>
        <v>2.8860411140583553</v>
      </c>
      <c r="M7" s="5">
        <f>calculation!O32</f>
        <v>3.073280875693272</v>
      </c>
      <c r="N7" s="5">
        <f>calculation!P32</f>
        <v>2.7947171757897276</v>
      </c>
      <c r="O7" s="5">
        <f>calculation!Q32</f>
        <v>2.64147958837714</v>
      </c>
      <c r="P7" s="75">
        <f>calculation!R32</f>
        <v>2.6888420888985887</v>
      </c>
    </row>
    <row r="8" spans="1:16" ht="12.75">
      <c r="A8" s="6" t="s">
        <v>66</v>
      </c>
      <c r="B8" s="5"/>
      <c r="C8" s="5"/>
      <c r="D8" s="5"/>
      <c r="E8" s="5"/>
      <c r="F8" s="5"/>
      <c r="G8" s="5"/>
      <c r="H8" s="5"/>
      <c r="I8" s="5"/>
      <c r="J8" s="5">
        <f>calculation!L33</f>
        <v>3.8144074585492227</v>
      </c>
      <c r="K8" s="5">
        <f>calculation!M33</f>
        <v>2.895995715025907</v>
      </c>
      <c r="L8" s="5">
        <f>calculation!N33</f>
        <v>3.1838374455958545</v>
      </c>
      <c r="M8" s="5">
        <f>calculation!O33</f>
        <v>2.3360727409326434</v>
      </c>
      <c r="N8" s="5">
        <f>calculation!P33</f>
        <v>2.4650346787564756</v>
      </c>
      <c r="O8" s="5">
        <f>calculation!Q33</f>
        <v>2.697923176000001</v>
      </c>
      <c r="P8" s="75">
        <f>calculation!R33</f>
        <v>2.565759701923075</v>
      </c>
    </row>
    <row r="9" spans="1:16" ht="12.75">
      <c r="A9" s="7" t="s">
        <v>36</v>
      </c>
      <c r="B9" s="76"/>
      <c r="C9" s="76"/>
      <c r="D9" s="76"/>
      <c r="E9" s="76"/>
      <c r="F9" s="76"/>
      <c r="G9" s="76"/>
      <c r="H9" s="76"/>
      <c r="I9" s="76"/>
      <c r="J9" s="76"/>
      <c r="K9" s="76">
        <f>calculation!M34</f>
        <v>4.681882083333333</v>
      </c>
      <c r="L9" s="76">
        <f>calculation!N34</f>
        <v>4.19269025</v>
      </c>
      <c r="M9" s="76">
        <f>calculation!O34</f>
        <v>3.8048983690987117</v>
      </c>
      <c r="N9" s="76">
        <f>calculation!P34</f>
        <v>3.6880444166666666</v>
      </c>
      <c r="O9" s="76">
        <f>calculation!Q34</f>
        <v>3.767427750000001</v>
      </c>
      <c r="P9" s="77">
        <f>calculation!R34</f>
        <v>3.893183275</v>
      </c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workbookViewId="0" topLeftCell="A1">
      <selection activeCell="A28" sqref="A28"/>
    </sheetView>
  </sheetViews>
  <sheetFormatPr defaultColWidth="9.00390625" defaultRowHeight="12.75"/>
  <cols>
    <col min="1" max="1" width="6.625" style="12" customWidth="1"/>
    <col min="2" max="18" width="9.125" style="12" customWidth="1"/>
    <col min="19" max="21" width="10.625" style="12" customWidth="1"/>
    <col min="22" max="16384" width="9.125" style="12" customWidth="1"/>
  </cols>
  <sheetData>
    <row r="1" spans="2:17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ht="12.75">
      <c r="A2" s="14" t="s">
        <v>30</v>
      </c>
    </row>
    <row r="3" spans="1:21" ht="13.5" thickBot="1">
      <c r="A3" s="20"/>
      <c r="B3" s="36" t="s">
        <v>28</v>
      </c>
      <c r="C3" s="36" t="s">
        <v>29</v>
      </c>
      <c r="D3" s="37">
        <v>1992</v>
      </c>
      <c r="E3" s="37">
        <v>1993</v>
      </c>
      <c r="F3" s="37">
        <v>1994</v>
      </c>
      <c r="G3" s="37">
        <v>1995</v>
      </c>
      <c r="H3" s="37">
        <v>1996</v>
      </c>
      <c r="I3" s="37">
        <v>1997</v>
      </c>
      <c r="J3" s="37">
        <v>1998</v>
      </c>
      <c r="K3" s="37">
        <v>1999</v>
      </c>
      <c r="L3" s="37">
        <v>2000</v>
      </c>
      <c r="M3" s="37">
        <v>2001</v>
      </c>
      <c r="N3" s="37">
        <v>2002</v>
      </c>
      <c r="O3" s="37">
        <v>2003</v>
      </c>
      <c r="P3" s="37">
        <v>2004</v>
      </c>
      <c r="Q3" s="37">
        <v>2005</v>
      </c>
      <c r="R3" s="47">
        <v>2006</v>
      </c>
      <c r="S3" s="37" t="s">
        <v>33</v>
      </c>
      <c r="T3" s="62" t="s">
        <v>32</v>
      </c>
      <c r="U3" s="20" t="s">
        <v>31</v>
      </c>
    </row>
    <row r="4" spans="1:21" ht="13.5" thickBot="1">
      <c r="A4" s="38" t="s">
        <v>10</v>
      </c>
      <c r="B4" s="51" t="s">
        <v>11</v>
      </c>
      <c r="C4" s="39">
        <v>12</v>
      </c>
      <c r="D4" s="40">
        <v>2.205416666666667</v>
      </c>
      <c r="E4" s="40">
        <v>2.140948275862069</v>
      </c>
      <c r="F4" s="40">
        <v>1.8472198275862068</v>
      </c>
      <c r="G4" s="40">
        <v>1.9027729885057467</v>
      </c>
      <c r="H4" s="40">
        <v>2.1179813218390806</v>
      </c>
      <c r="I4" s="40">
        <v>2.160984195402299</v>
      </c>
      <c r="J4" s="40">
        <v>1.8690301724137928</v>
      </c>
      <c r="K4" s="40">
        <v>2.0975862068965516</v>
      </c>
      <c r="L4" s="40">
        <v>1.9375071839080464</v>
      </c>
      <c r="M4" s="40">
        <v>2.1298635057471262</v>
      </c>
      <c r="N4" s="40">
        <v>2.031465517241379</v>
      </c>
      <c r="O4" s="40">
        <v>2.232126436781609</v>
      </c>
      <c r="P4" s="40">
        <v>1.9291954022988507</v>
      </c>
      <c r="Q4" s="40">
        <v>2.166630747126437</v>
      </c>
      <c r="R4" s="41">
        <v>2.024619252873563</v>
      </c>
      <c r="S4" s="63">
        <v>12</v>
      </c>
      <c r="T4" s="64">
        <v>12</v>
      </c>
      <c r="U4" s="65">
        <v>12</v>
      </c>
    </row>
    <row r="5" spans="1:21" ht="12.75">
      <c r="A5" s="82" t="s">
        <v>22</v>
      </c>
      <c r="B5" s="66" t="s">
        <v>23</v>
      </c>
      <c r="C5" s="42">
        <v>86</v>
      </c>
      <c r="D5" s="43">
        <v>2.461279069767441</v>
      </c>
      <c r="E5" s="43">
        <v>2.7241860465116288</v>
      </c>
      <c r="F5" s="43">
        <v>2.121976744186046</v>
      </c>
      <c r="G5" s="43">
        <v>2.3848837209302327</v>
      </c>
      <c r="H5" s="43">
        <v>2.0025581395348837</v>
      </c>
      <c r="I5" s="43">
        <v>2.1751162790697673</v>
      </c>
      <c r="J5" s="43">
        <v>1.7389534883720934</v>
      </c>
      <c r="K5" s="43">
        <v>1.4611976744186044</v>
      </c>
      <c r="L5" s="43">
        <v>1.4363953488372099</v>
      </c>
      <c r="M5" s="43">
        <v>1.1705998174418608</v>
      </c>
      <c r="N5" s="43">
        <v>1.315043023255814</v>
      </c>
      <c r="O5" s="43">
        <v>1.313175651162791</v>
      </c>
      <c r="P5" s="43">
        <v>1.267508023255814</v>
      </c>
      <c r="Q5" s="43">
        <v>1.267174860465116</v>
      </c>
      <c r="R5" s="89">
        <v>1.30222538372093</v>
      </c>
      <c r="S5" s="52">
        <v>86</v>
      </c>
      <c r="T5" s="66">
        <v>86</v>
      </c>
      <c r="U5" s="67">
        <v>86</v>
      </c>
    </row>
    <row r="6" spans="1:21" ht="12.75">
      <c r="A6" s="83" t="s">
        <v>22</v>
      </c>
      <c r="B6" s="45" t="s">
        <v>24</v>
      </c>
      <c r="C6" s="30">
        <v>12</v>
      </c>
      <c r="D6" s="31">
        <v>2.544166666666667</v>
      </c>
      <c r="E6" s="31">
        <v>2.3083333333333336</v>
      </c>
      <c r="F6" s="31">
        <v>2.549166666666667</v>
      </c>
      <c r="G6" s="31">
        <v>2.3525</v>
      </c>
      <c r="H6" s="31">
        <v>2.4566666666666666</v>
      </c>
      <c r="I6" s="31">
        <v>2.2016666666666667</v>
      </c>
      <c r="J6" s="31">
        <v>2.0866666666666673</v>
      </c>
      <c r="K6" s="31">
        <v>2.0725</v>
      </c>
      <c r="L6" s="31">
        <v>1.8875</v>
      </c>
      <c r="M6" s="31">
        <v>1.9008333333333336</v>
      </c>
      <c r="N6" s="31">
        <v>1.644916666666667</v>
      </c>
      <c r="O6" s="31">
        <v>1.6639166666666665</v>
      </c>
      <c r="P6" s="31">
        <v>1.5175</v>
      </c>
      <c r="Q6" s="31">
        <v>1.4118087500000003</v>
      </c>
      <c r="R6" s="90">
        <v>1.4431853333333333</v>
      </c>
      <c r="S6" s="53">
        <v>12</v>
      </c>
      <c r="T6" s="45">
        <v>12</v>
      </c>
      <c r="U6" s="68">
        <v>12</v>
      </c>
    </row>
    <row r="7" spans="1:21" ht="12.75">
      <c r="A7" s="83" t="s">
        <v>22</v>
      </c>
      <c r="B7" s="45" t="s">
        <v>25</v>
      </c>
      <c r="C7" s="30">
        <v>92</v>
      </c>
      <c r="D7" s="31">
        <v>3.9203750000000004</v>
      </c>
      <c r="E7" s="31">
        <v>3.679585869565217</v>
      </c>
      <c r="F7" s="31">
        <v>3.2641282608695663</v>
      </c>
      <c r="G7" s="31">
        <v>3.0311423913043485</v>
      </c>
      <c r="H7" s="31">
        <v>3.573584782608696</v>
      </c>
      <c r="I7" s="31">
        <v>3.5975891304347822</v>
      </c>
      <c r="J7" s="31">
        <v>3.191845652173913</v>
      </c>
      <c r="K7" s="31">
        <v>3.1355543478260874</v>
      </c>
      <c r="L7" s="31">
        <v>2.906229347826086</v>
      </c>
      <c r="M7" s="31">
        <v>2.7715217391304345</v>
      </c>
      <c r="N7" s="31">
        <v>2.5034141304347814</v>
      </c>
      <c r="O7" s="31">
        <v>2.339441163043479</v>
      </c>
      <c r="P7" s="31">
        <v>1.9329128913043467</v>
      </c>
      <c r="Q7" s="31">
        <v>1.878109152173913</v>
      </c>
      <c r="R7" s="90">
        <v>1.6531581521739134</v>
      </c>
      <c r="S7" s="53">
        <v>92</v>
      </c>
      <c r="T7" s="45">
        <v>92</v>
      </c>
      <c r="U7" s="68">
        <v>92</v>
      </c>
    </row>
    <row r="8" spans="1:21" ht="12.75">
      <c r="A8" s="83" t="s">
        <v>22</v>
      </c>
      <c r="B8" s="80" t="s">
        <v>26</v>
      </c>
      <c r="C8" s="78">
        <v>26</v>
      </c>
      <c r="D8" s="79">
        <v>1.9447923076923077</v>
      </c>
      <c r="E8" s="79">
        <v>1.9911019230769231</v>
      </c>
      <c r="F8" s="79">
        <v>1.9984119230769226</v>
      </c>
      <c r="G8" s="79">
        <v>1.9374957692307695</v>
      </c>
      <c r="H8" s="79">
        <v>1.8511807692307694</v>
      </c>
      <c r="I8" s="79">
        <v>1.7268961538461538</v>
      </c>
      <c r="J8" s="79">
        <v>1.6546807692307688</v>
      </c>
      <c r="K8" s="79">
        <v>1.595903846153846</v>
      </c>
      <c r="L8" s="79">
        <v>1.6343423076923076</v>
      </c>
      <c r="M8" s="79">
        <v>1.6744153846153844</v>
      </c>
      <c r="N8" s="79">
        <v>1.7529692307692306</v>
      </c>
      <c r="O8" s="79">
        <v>1.5397961538461533</v>
      </c>
      <c r="P8" s="79">
        <v>1.3797076923076925</v>
      </c>
      <c r="Q8" s="79">
        <v>1.4384976923076924</v>
      </c>
      <c r="R8" s="88"/>
      <c r="S8" s="54">
        <v>26</v>
      </c>
      <c r="T8" s="32">
        <v>26</v>
      </c>
      <c r="U8" s="91"/>
    </row>
    <row r="9" spans="1:21" ht="13.5" thickBot="1">
      <c r="A9" s="85" t="s">
        <v>22</v>
      </c>
      <c r="B9" s="86" t="s">
        <v>39</v>
      </c>
      <c r="C9" s="78">
        <v>3</v>
      </c>
      <c r="D9" s="79">
        <v>4.6127666666666665</v>
      </c>
      <c r="E9" s="79">
        <v>4.669966666666666</v>
      </c>
      <c r="F9" s="79">
        <v>3.2966333333333337</v>
      </c>
      <c r="G9" s="79">
        <v>4.9951</v>
      </c>
      <c r="H9" s="79">
        <v>6.6006</v>
      </c>
      <c r="I9" s="79">
        <v>4.065666666666666</v>
      </c>
      <c r="J9" s="79">
        <v>4.210266666666667</v>
      </c>
      <c r="K9" s="79">
        <v>4.229566666666667</v>
      </c>
      <c r="L9" s="79">
        <v>3.6846666666666668</v>
      </c>
      <c r="M9" s="79">
        <v>3.911666666666667</v>
      </c>
      <c r="N9" s="79">
        <v>4.6581</v>
      </c>
      <c r="O9" s="95"/>
      <c r="P9" s="79">
        <v>2.1944466666666664</v>
      </c>
      <c r="Q9" s="79">
        <v>1.46667</v>
      </c>
      <c r="R9" s="96">
        <v>3.1805566666666665</v>
      </c>
      <c r="S9" s="92"/>
      <c r="T9" s="93">
        <v>3</v>
      </c>
      <c r="U9" s="94">
        <v>3</v>
      </c>
    </row>
    <row r="10" spans="1:21" ht="12.75">
      <c r="A10" s="82" t="s">
        <v>3</v>
      </c>
      <c r="B10" s="66" t="s">
        <v>4</v>
      </c>
      <c r="C10" s="87">
        <v>64</v>
      </c>
      <c r="D10" s="43">
        <v>6.0615625</v>
      </c>
      <c r="E10" s="43">
        <v>6.10234375</v>
      </c>
      <c r="F10" s="43">
        <v>4.5975</v>
      </c>
      <c r="G10" s="43">
        <v>4.25046875</v>
      </c>
      <c r="H10" s="43">
        <v>4.1046875</v>
      </c>
      <c r="I10" s="43">
        <v>4.20859375</v>
      </c>
      <c r="J10" s="43">
        <v>4.00734375</v>
      </c>
      <c r="K10" s="43">
        <v>3.75359375</v>
      </c>
      <c r="L10" s="43">
        <v>3.53328125</v>
      </c>
      <c r="M10" s="43">
        <v>3.389375</v>
      </c>
      <c r="N10" s="43">
        <v>3.39</v>
      </c>
      <c r="O10" s="43">
        <v>3.8397779218749992</v>
      </c>
      <c r="P10" s="43">
        <v>3.4851421875</v>
      </c>
      <c r="Q10" s="43">
        <v>3.149060937499999</v>
      </c>
      <c r="R10" s="89">
        <v>3.0593124999999994</v>
      </c>
      <c r="S10" s="52">
        <v>64</v>
      </c>
      <c r="T10" s="66">
        <v>64</v>
      </c>
      <c r="U10" s="67">
        <v>64</v>
      </c>
    </row>
    <row r="11" spans="1:21" ht="12.75">
      <c r="A11" s="83" t="s">
        <v>3</v>
      </c>
      <c r="B11" s="81" t="s">
        <v>3</v>
      </c>
      <c r="C11" s="30">
        <v>48</v>
      </c>
      <c r="D11" s="34">
        <v>1.9543552442528729</v>
      </c>
      <c r="E11" s="34">
        <v>1.8267708333333337</v>
      </c>
      <c r="F11" s="34">
        <v>1.8546300287356317</v>
      </c>
      <c r="G11" s="34">
        <v>1.8078735632183909</v>
      </c>
      <c r="H11" s="34">
        <v>1.8735865660919542</v>
      </c>
      <c r="I11" s="34">
        <v>1.7994378591954026</v>
      </c>
      <c r="J11" s="34">
        <v>1.7140642959770118</v>
      </c>
      <c r="K11" s="34">
        <v>1.650599856321839</v>
      </c>
      <c r="L11" s="34">
        <v>1.6618390804597702</v>
      </c>
      <c r="M11" s="34">
        <v>1.6895474137931037</v>
      </c>
      <c r="N11" s="34">
        <v>1.678663793103448</v>
      </c>
      <c r="O11" s="34">
        <v>1.5963469827586205</v>
      </c>
      <c r="P11" s="34">
        <v>1.5693570402298853</v>
      </c>
      <c r="Q11" s="34">
        <v>1.5345150862068964</v>
      </c>
      <c r="R11" s="134">
        <v>1.7634536637931035</v>
      </c>
      <c r="S11" s="53">
        <v>48</v>
      </c>
      <c r="T11" s="45">
        <v>48</v>
      </c>
      <c r="U11" s="68">
        <v>48</v>
      </c>
    </row>
    <row r="12" spans="1:21" ht="12.75">
      <c r="A12" s="83" t="s">
        <v>3</v>
      </c>
      <c r="B12" s="45" t="s">
        <v>5</v>
      </c>
      <c r="C12" s="30">
        <v>87</v>
      </c>
      <c r="D12" s="31">
        <v>5.696139080459769</v>
      </c>
      <c r="E12" s="31">
        <v>5.9883252873563215</v>
      </c>
      <c r="F12" s="31">
        <v>4.980565517241381</v>
      </c>
      <c r="G12" s="31">
        <v>4.118120689655172</v>
      </c>
      <c r="H12" s="31">
        <v>4.152388505747127</v>
      </c>
      <c r="I12" s="31">
        <v>4.02974367816092</v>
      </c>
      <c r="J12" s="31">
        <v>3.8565942528735615</v>
      </c>
      <c r="K12" s="31">
        <v>3.686455172413792</v>
      </c>
      <c r="L12" s="31">
        <v>3.7114459770114965</v>
      </c>
      <c r="M12" s="31">
        <v>3.587603448275863</v>
      </c>
      <c r="N12" s="31">
        <v>3.7117195402298857</v>
      </c>
      <c r="O12" s="31">
        <v>3.7818901149425272</v>
      </c>
      <c r="P12" s="31">
        <v>3.460651080459768</v>
      </c>
      <c r="Q12" s="31">
        <v>3.3722834942528728</v>
      </c>
      <c r="R12" s="90">
        <v>3.190693252873563</v>
      </c>
      <c r="S12" s="53">
        <v>87</v>
      </c>
      <c r="T12" s="45">
        <v>87</v>
      </c>
      <c r="U12" s="68">
        <v>87</v>
      </c>
    </row>
    <row r="13" spans="1:21" ht="12.75">
      <c r="A13" s="83" t="s">
        <v>3</v>
      </c>
      <c r="B13" s="45" t="s">
        <v>6</v>
      </c>
      <c r="C13" s="30">
        <v>25</v>
      </c>
      <c r="D13" s="31">
        <v>3.2972800000000007</v>
      </c>
      <c r="E13" s="31">
        <v>3.078818</v>
      </c>
      <c r="F13" s="31">
        <v>3.2906131999999992</v>
      </c>
      <c r="G13" s="31">
        <v>2.9596131999999993</v>
      </c>
      <c r="H13" s="31">
        <v>3.803596551724138</v>
      </c>
      <c r="I13" s="31">
        <v>3.33238275862069</v>
      </c>
      <c r="J13" s="31">
        <v>2.5309586206896553</v>
      </c>
      <c r="K13" s="31">
        <v>2.6108931034482765</v>
      </c>
      <c r="L13" s="31">
        <v>2.4021172413793104</v>
      </c>
      <c r="M13" s="31">
        <v>2.620686206896552</v>
      </c>
      <c r="N13" s="31">
        <v>2.3654358620689657</v>
      </c>
      <c r="O13" s="31">
        <v>2.4601679310344835</v>
      </c>
      <c r="P13" s="31">
        <v>2.2747124137931034</v>
      </c>
      <c r="Q13" s="31">
        <v>2.5620689655172413</v>
      </c>
      <c r="R13" s="90">
        <v>2.613943448275862</v>
      </c>
      <c r="S13" s="53">
        <v>25</v>
      </c>
      <c r="T13" s="45">
        <v>25</v>
      </c>
      <c r="U13" s="68">
        <v>25</v>
      </c>
    </row>
    <row r="14" spans="1:21" ht="12.75">
      <c r="A14" s="83" t="s">
        <v>3</v>
      </c>
      <c r="B14" s="46" t="s">
        <v>7</v>
      </c>
      <c r="C14" s="32">
        <v>39</v>
      </c>
      <c r="D14" s="33">
        <v>1.8113220512820511</v>
      </c>
      <c r="E14" s="33">
        <v>1.6195379487179484</v>
      </c>
      <c r="F14" s="33">
        <v>1.7550251282051283</v>
      </c>
      <c r="G14" s="33">
        <v>1.669247948717949</v>
      </c>
      <c r="H14" s="33">
        <v>1.5442575154730327</v>
      </c>
      <c r="I14" s="33">
        <v>1.5481757294429708</v>
      </c>
      <c r="J14" s="33">
        <v>1.594410035366932</v>
      </c>
      <c r="K14" s="33">
        <v>1.8061450044208665</v>
      </c>
      <c r="L14" s="33">
        <v>1.7979664014146772</v>
      </c>
      <c r="M14" s="33">
        <v>1.807278956675509</v>
      </c>
      <c r="N14" s="33">
        <v>1.9548769230769232</v>
      </c>
      <c r="O14" s="33">
        <v>2.4487997435897433</v>
      </c>
      <c r="P14" s="33">
        <v>1.9516176923076922</v>
      </c>
      <c r="Q14" s="33">
        <v>1.7393889743589745</v>
      </c>
      <c r="R14" s="90"/>
      <c r="S14" s="54">
        <v>39</v>
      </c>
      <c r="T14" s="46">
        <v>39</v>
      </c>
      <c r="U14" s="69"/>
    </row>
    <row r="15" spans="1:21" ht="12.75">
      <c r="A15" s="83" t="s">
        <v>3</v>
      </c>
      <c r="B15" s="45" t="s">
        <v>8</v>
      </c>
      <c r="C15" s="30">
        <v>13</v>
      </c>
      <c r="D15" s="31">
        <v>3.376284615384615</v>
      </c>
      <c r="E15" s="31">
        <v>4.563186923076922</v>
      </c>
      <c r="F15" s="31">
        <v>2.9006440769230766</v>
      </c>
      <c r="G15" s="31">
        <v>2.9686809999999992</v>
      </c>
      <c r="H15" s="31">
        <v>3.1006392307692305</v>
      </c>
      <c r="I15" s="31">
        <v>2.988459230769231</v>
      </c>
      <c r="J15" s="31">
        <v>2.800000230769231</v>
      </c>
      <c r="K15" s="31">
        <v>3.508187923076923</v>
      </c>
      <c r="L15" s="31">
        <v>2.5564105384615385</v>
      </c>
      <c r="M15" s="31">
        <v>3.2201948461538454</v>
      </c>
      <c r="N15" s="31">
        <v>3.0277999999999996</v>
      </c>
      <c r="O15" s="31">
        <v>3.0480300000000002</v>
      </c>
      <c r="P15" s="31">
        <v>2.6123076923076924</v>
      </c>
      <c r="Q15" s="31">
        <v>1.8446153846153845</v>
      </c>
      <c r="R15" s="90">
        <v>1.0673</v>
      </c>
      <c r="S15" s="53">
        <v>13</v>
      </c>
      <c r="T15" s="45">
        <v>13</v>
      </c>
      <c r="U15" s="68">
        <v>13</v>
      </c>
    </row>
    <row r="16" spans="1:21" ht="13.5" thickBot="1">
      <c r="A16" s="84" t="s">
        <v>3</v>
      </c>
      <c r="B16" s="80" t="s">
        <v>9</v>
      </c>
      <c r="C16" s="78">
        <v>10</v>
      </c>
      <c r="D16" s="79">
        <v>3.752334</v>
      </c>
      <c r="E16" s="79">
        <v>4.128732</v>
      </c>
      <c r="F16" s="79">
        <v>2.9455660000000004</v>
      </c>
      <c r="G16" s="79">
        <v>3.736997</v>
      </c>
      <c r="H16" s="79">
        <v>4.239734</v>
      </c>
      <c r="I16" s="79">
        <v>3.3527119999999995</v>
      </c>
      <c r="J16" s="79">
        <v>4.172867</v>
      </c>
      <c r="K16" s="79">
        <v>3.5384900000000004</v>
      </c>
      <c r="L16" s="79">
        <v>3.58502</v>
      </c>
      <c r="M16" s="79">
        <v>2.54309</v>
      </c>
      <c r="N16" s="79">
        <v>3.02148</v>
      </c>
      <c r="O16" s="79">
        <v>3.093167</v>
      </c>
      <c r="P16" s="79">
        <v>3.2893330000000005</v>
      </c>
      <c r="Q16" s="79">
        <v>3.1009979999999997</v>
      </c>
      <c r="R16" s="135"/>
      <c r="S16" s="132">
        <v>10</v>
      </c>
      <c r="T16" s="80">
        <v>10</v>
      </c>
      <c r="U16" s="133"/>
    </row>
    <row r="17" spans="1:21" ht="12.75">
      <c r="A17" s="131" t="s">
        <v>12</v>
      </c>
      <c r="B17" s="57" t="s">
        <v>13</v>
      </c>
      <c r="C17" s="21">
        <v>312</v>
      </c>
      <c r="D17" s="21"/>
      <c r="E17" s="21"/>
      <c r="F17" s="21"/>
      <c r="G17" s="21"/>
      <c r="H17" s="21"/>
      <c r="I17" s="21"/>
      <c r="J17" s="21"/>
      <c r="K17" s="21"/>
      <c r="L17" s="24">
        <v>4.117409201923077</v>
      </c>
      <c r="M17" s="24">
        <v>2.9814012788461546</v>
      </c>
      <c r="N17" s="24">
        <v>3.3591549487179484</v>
      </c>
      <c r="O17" s="24">
        <v>2.3109553173076933</v>
      </c>
      <c r="P17" s="24">
        <v>2.4693938333333323</v>
      </c>
      <c r="Q17" s="24">
        <v>2.8185592980769245</v>
      </c>
      <c r="R17" s="136">
        <v>2.565759701923075</v>
      </c>
      <c r="S17" s="57">
        <v>312</v>
      </c>
      <c r="T17" s="21">
        <v>312</v>
      </c>
      <c r="U17" s="114">
        <v>312</v>
      </c>
    </row>
    <row r="18" spans="1:21" ht="12.75">
      <c r="A18" s="49" t="s">
        <v>12</v>
      </c>
      <c r="B18" s="55" t="s">
        <v>14</v>
      </c>
      <c r="C18" s="11">
        <v>11</v>
      </c>
      <c r="D18" s="11"/>
      <c r="E18" s="11"/>
      <c r="F18" s="11"/>
      <c r="G18" s="11"/>
      <c r="H18" s="11"/>
      <c r="I18" s="11"/>
      <c r="J18" s="11"/>
      <c r="K18" s="11"/>
      <c r="L18" s="19">
        <v>2.7454545454545456</v>
      </c>
      <c r="M18" s="19">
        <v>4.115454545454546</v>
      </c>
      <c r="N18" s="19">
        <v>3.1409090909090907</v>
      </c>
      <c r="O18" s="19">
        <v>2.518939090909091</v>
      </c>
      <c r="P18" s="19">
        <v>3.8609509090909095</v>
      </c>
      <c r="Q18" s="19"/>
      <c r="R18" s="26"/>
      <c r="S18" s="58">
        <v>11</v>
      </c>
      <c r="T18" s="60"/>
      <c r="U18" s="72"/>
    </row>
    <row r="19" spans="1:21" ht="13.5" thickBot="1">
      <c r="A19" s="50" t="s">
        <v>12</v>
      </c>
      <c r="B19" s="56" t="s">
        <v>15</v>
      </c>
      <c r="C19" s="22">
        <v>63</v>
      </c>
      <c r="D19" s="22"/>
      <c r="E19" s="22"/>
      <c r="F19" s="22"/>
      <c r="G19" s="23"/>
      <c r="H19" s="23"/>
      <c r="I19" s="22"/>
      <c r="J19" s="22"/>
      <c r="K19" s="22"/>
      <c r="L19" s="27">
        <v>2.500469968253969</v>
      </c>
      <c r="M19" s="27">
        <v>2.2601134444444444</v>
      </c>
      <c r="N19" s="27">
        <v>2.323093809523809</v>
      </c>
      <c r="O19" s="27">
        <v>2.4285347460317457</v>
      </c>
      <c r="P19" s="27">
        <v>2.199715079365079</v>
      </c>
      <c r="Q19" s="27">
        <v>2.1004871428571428</v>
      </c>
      <c r="R19" s="28"/>
      <c r="S19" s="59">
        <v>63</v>
      </c>
      <c r="T19" s="73">
        <v>63</v>
      </c>
      <c r="U19" s="74"/>
    </row>
    <row r="20" spans="1:21" ht="12.75">
      <c r="A20" s="48" t="s">
        <v>16</v>
      </c>
      <c r="B20" s="57" t="s">
        <v>17</v>
      </c>
      <c r="C20" s="21">
        <v>13</v>
      </c>
      <c r="D20" s="21"/>
      <c r="E20" s="21"/>
      <c r="F20" s="21"/>
      <c r="G20" s="21"/>
      <c r="H20" s="21"/>
      <c r="I20" s="21"/>
      <c r="J20" s="21"/>
      <c r="K20" s="21"/>
      <c r="L20" s="24"/>
      <c r="M20" s="24">
        <v>1.1992307692307689</v>
      </c>
      <c r="N20" s="24">
        <v>1.7485892307692306</v>
      </c>
      <c r="O20" s="24">
        <v>2.996922307692307</v>
      </c>
      <c r="P20" s="24">
        <v>1.9376923076923078</v>
      </c>
      <c r="Q20" s="24">
        <v>3.5145507692307687</v>
      </c>
      <c r="R20" s="29"/>
      <c r="S20" s="57">
        <v>13</v>
      </c>
      <c r="T20" s="70">
        <v>13</v>
      </c>
      <c r="U20" s="71"/>
    </row>
    <row r="21" spans="1:21" ht="12.75">
      <c r="A21" s="49" t="s">
        <v>16</v>
      </c>
      <c r="B21" s="58" t="s">
        <v>18</v>
      </c>
      <c r="C21" s="11">
        <v>7</v>
      </c>
      <c r="D21" s="11"/>
      <c r="E21" s="11"/>
      <c r="F21" s="11"/>
      <c r="G21" s="11"/>
      <c r="H21" s="11"/>
      <c r="I21" s="11"/>
      <c r="J21" s="11"/>
      <c r="K21" s="11"/>
      <c r="L21" s="19"/>
      <c r="M21" s="19">
        <v>1.608242857142857</v>
      </c>
      <c r="N21" s="19">
        <v>1.7711857142857146</v>
      </c>
      <c r="O21" s="17"/>
      <c r="P21" s="19">
        <v>1.6426185714285713</v>
      </c>
      <c r="Q21" s="19">
        <v>1.669167142857143</v>
      </c>
      <c r="R21" s="25">
        <v>1.5078561428571429</v>
      </c>
      <c r="S21" s="58"/>
      <c r="T21" s="60">
        <v>7</v>
      </c>
      <c r="U21" s="72">
        <v>7</v>
      </c>
    </row>
    <row r="22" spans="1:21" ht="12.75">
      <c r="A22" s="49" t="s">
        <v>16</v>
      </c>
      <c r="B22" s="58" t="s">
        <v>19</v>
      </c>
      <c r="C22" s="11">
        <v>107</v>
      </c>
      <c r="D22" s="11"/>
      <c r="E22" s="11"/>
      <c r="F22" s="11"/>
      <c r="G22" s="11"/>
      <c r="H22" s="11"/>
      <c r="I22" s="11"/>
      <c r="J22" s="11"/>
      <c r="K22" s="11"/>
      <c r="L22" s="19"/>
      <c r="M22" s="19">
        <v>4.768448598130842</v>
      </c>
      <c r="N22" s="19">
        <v>4.292815887850467</v>
      </c>
      <c r="O22" s="19">
        <v>3.490760093457942</v>
      </c>
      <c r="P22" s="19">
        <v>3.5483395327102802</v>
      </c>
      <c r="Q22" s="19">
        <v>3.688663551401869</v>
      </c>
      <c r="R22" s="26"/>
      <c r="S22" s="58">
        <v>107</v>
      </c>
      <c r="T22" s="60">
        <v>107</v>
      </c>
      <c r="U22" s="72"/>
    </row>
    <row r="23" spans="1:21" ht="12.75">
      <c r="A23" s="49" t="s">
        <v>16</v>
      </c>
      <c r="B23" s="58" t="s">
        <v>20</v>
      </c>
      <c r="C23" s="11">
        <v>17</v>
      </c>
      <c r="D23" s="11"/>
      <c r="E23" s="11"/>
      <c r="F23" s="11"/>
      <c r="G23" s="11"/>
      <c r="H23" s="11"/>
      <c r="I23" s="11"/>
      <c r="J23" s="11"/>
      <c r="K23" s="11"/>
      <c r="L23" s="19"/>
      <c r="M23" s="19">
        <v>7.375294117647059</v>
      </c>
      <c r="N23" s="19">
        <v>9.173494117647056</v>
      </c>
      <c r="O23" s="19">
        <v>6.101176470588236</v>
      </c>
      <c r="P23" s="19">
        <v>8.487058823529411</v>
      </c>
      <c r="Q23" s="19">
        <v>6.539960588235295</v>
      </c>
      <c r="R23" s="25">
        <v>7.12570588235294</v>
      </c>
      <c r="S23" s="58">
        <v>17</v>
      </c>
      <c r="T23" s="60">
        <v>17</v>
      </c>
      <c r="U23" s="72">
        <v>17</v>
      </c>
    </row>
    <row r="24" spans="1:21" ht="13.5" thickBot="1">
      <c r="A24" s="50" t="s">
        <v>16</v>
      </c>
      <c r="B24" s="59" t="s">
        <v>21</v>
      </c>
      <c r="C24" s="22">
        <v>96</v>
      </c>
      <c r="D24" s="22"/>
      <c r="E24" s="22"/>
      <c r="F24" s="22"/>
      <c r="G24" s="22"/>
      <c r="H24" s="22"/>
      <c r="I24" s="22"/>
      <c r="J24" s="22"/>
      <c r="K24" s="22"/>
      <c r="L24" s="27"/>
      <c r="M24" s="27">
        <v>4.804166666666666</v>
      </c>
      <c r="N24" s="27">
        <v>3.706614583333334</v>
      </c>
      <c r="O24" s="27">
        <v>3.8578125</v>
      </c>
      <c r="P24" s="27">
        <v>3.380104166666666</v>
      </c>
      <c r="Q24" s="27">
        <v>3.551489583333334</v>
      </c>
      <c r="R24" s="28">
        <v>3.4946875</v>
      </c>
      <c r="S24" s="59">
        <v>96</v>
      </c>
      <c r="T24" s="73">
        <v>96</v>
      </c>
      <c r="U24" s="74">
        <v>96</v>
      </c>
    </row>
    <row r="27" ht="12.75"/>
    <row r="28" spans="1:23" ht="12.75">
      <c r="A28" s="12" t="s">
        <v>38</v>
      </c>
      <c r="T28"/>
      <c r="U28"/>
      <c r="V28"/>
      <c r="W28"/>
    </row>
    <row r="29" spans="2:23" ht="12.75">
      <c r="B29" s="10" t="s">
        <v>27</v>
      </c>
      <c r="C29" s="36" t="s">
        <v>29</v>
      </c>
      <c r="D29" s="16">
        <v>1992</v>
      </c>
      <c r="E29" s="16">
        <v>1993</v>
      </c>
      <c r="F29" s="16">
        <v>1994</v>
      </c>
      <c r="G29" s="16">
        <v>1995</v>
      </c>
      <c r="H29" s="16">
        <v>1996</v>
      </c>
      <c r="I29" s="16">
        <v>1997</v>
      </c>
      <c r="J29" s="16">
        <v>1998</v>
      </c>
      <c r="K29" s="16">
        <v>1999</v>
      </c>
      <c r="L29" s="16">
        <v>2000</v>
      </c>
      <c r="M29" s="16">
        <v>2001</v>
      </c>
      <c r="N29" s="16">
        <v>2002</v>
      </c>
      <c r="O29" s="16">
        <v>2003</v>
      </c>
      <c r="P29" s="16">
        <v>2004</v>
      </c>
      <c r="Q29" s="16">
        <v>2005</v>
      </c>
      <c r="R29" s="16">
        <v>2006</v>
      </c>
      <c r="S29" s="61"/>
      <c r="T29"/>
      <c r="U29"/>
      <c r="V29"/>
      <c r="W29"/>
    </row>
    <row r="30" spans="2:23" ht="12.75">
      <c r="B30" s="10" t="s">
        <v>10</v>
      </c>
      <c r="C30" s="13">
        <f>C4</f>
        <v>12</v>
      </c>
      <c r="D30" s="17">
        <f aca="true" t="shared" si="0" ref="D30:R30">D4</f>
        <v>2.205416666666667</v>
      </c>
      <c r="E30" s="17">
        <f t="shared" si="0"/>
        <v>2.140948275862069</v>
      </c>
      <c r="F30" s="17">
        <f t="shared" si="0"/>
        <v>1.8472198275862068</v>
      </c>
      <c r="G30" s="17">
        <f t="shared" si="0"/>
        <v>1.9027729885057467</v>
      </c>
      <c r="H30" s="17">
        <f t="shared" si="0"/>
        <v>2.1179813218390806</v>
      </c>
      <c r="I30" s="17">
        <f t="shared" si="0"/>
        <v>2.160984195402299</v>
      </c>
      <c r="J30" s="17">
        <f t="shared" si="0"/>
        <v>1.8690301724137928</v>
      </c>
      <c r="K30" s="17">
        <f t="shared" si="0"/>
        <v>2.0975862068965516</v>
      </c>
      <c r="L30" s="17">
        <f t="shared" si="0"/>
        <v>1.9375071839080464</v>
      </c>
      <c r="M30" s="17">
        <f t="shared" si="0"/>
        <v>2.1298635057471262</v>
      </c>
      <c r="N30" s="17">
        <f t="shared" si="0"/>
        <v>2.031465517241379</v>
      </c>
      <c r="O30" s="17">
        <f t="shared" si="0"/>
        <v>2.232126436781609</v>
      </c>
      <c r="P30" s="17">
        <f t="shared" si="0"/>
        <v>1.9291954022988507</v>
      </c>
      <c r="Q30" s="17">
        <f t="shared" si="0"/>
        <v>2.166630747126437</v>
      </c>
      <c r="R30" s="17">
        <f t="shared" si="0"/>
        <v>2.024619252873563</v>
      </c>
      <c r="S30" t="s">
        <v>1</v>
      </c>
      <c r="T30"/>
      <c r="U30"/>
      <c r="V30"/>
      <c r="W30"/>
    </row>
    <row r="31" spans="2:23" ht="12.75">
      <c r="B31" s="10" t="s">
        <v>22</v>
      </c>
      <c r="C31" s="35">
        <f>SUM(C5:C9)</f>
        <v>219</v>
      </c>
      <c r="D31" s="18">
        <f>SUMPRODUCT(D5:D9,$C$5:$C$9)/SUM($C$5:$C$9)</f>
        <v>3.0469287671232874</v>
      </c>
      <c r="E31" s="18">
        <f aca="true" t="shared" si="1" ref="E31:N31">SUMPRODUCT(E5:E9,$C$5:$C$9)/SUM($C$5:$C$9)</f>
        <v>3.0423764840182645</v>
      </c>
      <c r="F31" s="18">
        <f>SUMPRODUCT(F5:F9,$C$5:$C$9)/SUM($C$5:$C$9)</f>
        <v>2.6266137442922384</v>
      </c>
      <c r="G31" s="18">
        <f t="shared" si="1"/>
        <v>2.6372387671232884</v>
      </c>
      <c r="H31" s="18">
        <f t="shared" si="1"/>
        <v>2.7324305936073063</v>
      </c>
      <c r="I31" s="18">
        <f>SUMPRODUCT(I5:I9,$C$5:$C$9)/SUM($C$5:$C$9)</f>
        <v>2.746824200913242</v>
      </c>
      <c r="J31" s="18">
        <f t="shared" si="1"/>
        <v>2.3922022831050227</v>
      </c>
      <c r="K31" s="18">
        <f t="shared" si="1"/>
        <v>2.2519917808219176</v>
      </c>
      <c r="L31" s="18">
        <f t="shared" si="1"/>
        <v>2.132876712328767</v>
      </c>
      <c r="M31" s="18">
        <f t="shared" si="1"/>
        <v>1.9805086041095894</v>
      </c>
      <c r="N31" s="18">
        <f t="shared" si="1"/>
        <v>1.9301292237442917</v>
      </c>
      <c r="O31" s="18">
        <f>SUMPRODUCT(O5:O9,S5:S9)/SUM(S5:S9)</f>
        <v>1.7970527453703709</v>
      </c>
      <c r="P31" s="18">
        <f>SUMPRODUCT(P5:P9,$C$5:$C$9)/SUM($C$5:$C$9)</f>
        <v>1.586755324200913</v>
      </c>
      <c r="Q31" s="18">
        <f>SUMPRODUCT(Q5:Q9,$C$5:$C$9)/SUM($C$5:$C$9)</f>
        <v>1.554820707762557</v>
      </c>
      <c r="R31" s="18">
        <f>SUMPRODUCT(R5:R9,U5:U9)/SUM(U5:U9)</f>
        <v>1.5074706062176169</v>
      </c>
      <c r="S31" s="14"/>
      <c r="T31"/>
      <c r="U31"/>
      <c r="V31"/>
      <c r="W31"/>
    </row>
    <row r="32" spans="2:23" ht="12.75">
      <c r="B32" s="10" t="s">
        <v>3</v>
      </c>
      <c r="C32" s="35">
        <f>SUM(C10:C16)</f>
        <v>286</v>
      </c>
      <c r="D32" s="18">
        <f>SUMPRODUCT(D10:D16,$C$10:$C$16)/SUM($C$10:$C$16)</f>
        <v>4.23706906197251</v>
      </c>
      <c r="E32" s="18">
        <f aca="true" t="shared" si="2" ref="E32:O32">SUMPRODUCT(E10:E16,$C$10:$C$16)/SUM($C$10:$C$16)</f>
        <v>4.335526153846153</v>
      </c>
      <c r="F32" s="18">
        <f t="shared" si="2"/>
        <v>3.6169467985290575</v>
      </c>
      <c r="G32" s="18">
        <f t="shared" si="2"/>
        <v>3.2592246644562333</v>
      </c>
      <c r="H32" s="18">
        <f>SUMPRODUCT(H10:H16,$C$10:$C$16)/SUM($C$10:$C$16)</f>
        <v>3.328362105136243</v>
      </c>
      <c r="I32" s="18">
        <f t="shared" si="2"/>
        <v>3.225091712081023</v>
      </c>
      <c r="J32" s="18">
        <f t="shared" si="2"/>
        <v>3.069417538823245</v>
      </c>
      <c r="K32" s="18">
        <f t="shared" si="2"/>
        <v>2.996096919098143</v>
      </c>
      <c r="L32" s="18">
        <f t="shared" si="2"/>
        <v>2.8952840333976373</v>
      </c>
      <c r="M32" s="18">
        <f t="shared" si="2"/>
        <v>2.8441756760308654</v>
      </c>
      <c r="N32" s="18">
        <f t="shared" si="2"/>
        <v>2.8860411140583553</v>
      </c>
      <c r="O32" s="18">
        <f t="shared" si="2"/>
        <v>3.073280875693272</v>
      </c>
      <c r="P32" s="18">
        <f>SUMPRODUCT(P10:P16,$C$10:$C$16)/SUM($C$10:$C$16)</f>
        <v>2.7947171757897276</v>
      </c>
      <c r="Q32" s="18">
        <f>SUMPRODUCT(Q10:Q16,$C$10:$C$16)/SUM($C$10:$C$16)</f>
        <v>2.64147958837714</v>
      </c>
      <c r="R32" s="18">
        <f>SUMPRODUCT(R10:R16,U10:U16)/SUM(U10:U16)</f>
        <v>2.6888420888985887</v>
      </c>
      <c r="S32" s="14"/>
      <c r="T32"/>
      <c r="U32"/>
      <c r="V32"/>
      <c r="W32"/>
    </row>
    <row r="33" spans="2:23" ht="12.75">
      <c r="B33" s="10" t="s">
        <v>12</v>
      </c>
      <c r="C33" s="35">
        <f>SUM(C17:C19)</f>
        <v>386</v>
      </c>
      <c r="D33" s="18"/>
      <c r="E33" s="18"/>
      <c r="F33" s="18"/>
      <c r="G33" s="18"/>
      <c r="H33" s="18"/>
      <c r="I33" s="18"/>
      <c r="J33" s="18"/>
      <c r="K33" s="18"/>
      <c r="L33" s="18">
        <f>SUMPRODUCT(L17:L19,$C$17:$C$19)/SUM($C$17:$C$19)</f>
        <v>3.8144074585492227</v>
      </c>
      <c r="M33" s="18">
        <f>SUMPRODUCT(M17:M19,$C$17:$C$19)/SUM($C$17:$C$19)</f>
        <v>2.895995715025907</v>
      </c>
      <c r="N33" s="18">
        <f>SUMPRODUCT(N17:N19,$C$17:$C$19)/SUM($C$17:$C$19)</f>
        <v>3.1838374455958545</v>
      </c>
      <c r="O33" s="18">
        <f>SUMPRODUCT(O17:O19,$C$17:$C$19)/SUM($C$17:$C$19)</f>
        <v>2.3360727409326434</v>
      </c>
      <c r="P33" s="18">
        <f>SUMPRODUCT(P17:P19,$C$17:$C$19)/SUM($C$17:$C$19)</f>
        <v>2.4650346787564756</v>
      </c>
      <c r="Q33" s="18">
        <f>SUMPRODUCT(Q17:Q19,T17:T19)/SUM(T17:T19)</f>
        <v>2.697923176000001</v>
      </c>
      <c r="R33" s="18">
        <f>SUMPRODUCT(R17:R19,U17:U19)/SUM(U17:U19)</f>
        <v>2.565759701923075</v>
      </c>
      <c r="S33" s="14"/>
      <c r="T33"/>
      <c r="U33"/>
      <c r="V33"/>
      <c r="W33"/>
    </row>
    <row r="34" spans="2:23" ht="12.75">
      <c r="B34" s="10" t="s">
        <v>16</v>
      </c>
      <c r="C34" s="35">
        <f>SUM(C20:C24)</f>
        <v>240</v>
      </c>
      <c r="D34" s="18"/>
      <c r="E34" s="18"/>
      <c r="F34" s="18"/>
      <c r="G34" s="18"/>
      <c r="H34" s="18"/>
      <c r="I34" s="18"/>
      <c r="J34" s="18"/>
      <c r="K34" s="18"/>
      <c r="L34" s="18"/>
      <c r="M34" s="18">
        <f>SUMPRODUCT(M20:M24,$C$20:$C$24)/SUM($C$20:$C$24)</f>
        <v>4.681882083333333</v>
      </c>
      <c r="N34" s="18">
        <f>SUMPRODUCT(N20:N24,$C$20:$C$24)/SUM($C$20:$C$24)</f>
        <v>4.19269025</v>
      </c>
      <c r="O34" s="18">
        <f>SUMPRODUCT(O20:O24,S20:S24)/SUM(S20:S24)</f>
        <v>3.8048983690987117</v>
      </c>
      <c r="P34" s="18">
        <f>SUMPRODUCT(P20:P24,$C$20:$C$24)/SUM($C$20:$C$24)</f>
        <v>3.6880444166666666</v>
      </c>
      <c r="Q34" s="18">
        <f>SUMPRODUCT(Q20:Q24,$C$20:$C$24)/SUM($C$20:$C$24)</f>
        <v>3.767427750000001</v>
      </c>
      <c r="R34" s="18">
        <f>SUMPRODUCT(R20:R24,U20:U24)/SUM(U20:U24)</f>
        <v>3.893183275</v>
      </c>
      <c r="S34" s="14"/>
      <c r="T34"/>
      <c r="U34"/>
      <c r="V34"/>
      <c r="W34"/>
    </row>
    <row r="35" spans="20:23" ht="12.75">
      <c r="T35"/>
      <c r="U35"/>
      <c r="V35"/>
      <c r="W35"/>
    </row>
    <row r="36" spans="20:23" ht="12.75">
      <c r="T36"/>
      <c r="U36"/>
      <c r="V36"/>
      <c r="W36"/>
    </row>
    <row r="37" spans="2:17" ht="12.75">
      <c r="B37" s="120"/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6">
      <selection activeCell="A3" sqref="A3"/>
    </sheetView>
  </sheetViews>
  <sheetFormatPr defaultColWidth="9.00390625" defaultRowHeight="12.75"/>
  <cols>
    <col min="1" max="1" width="15.25390625" style="0" customWidth="1"/>
  </cols>
  <sheetData>
    <row r="1" spans="1:2" ht="12.75">
      <c r="A1" t="s">
        <v>0</v>
      </c>
      <c r="B1" s="119" t="s">
        <v>67</v>
      </c>
    </row>
    <row r="3" ht="12.75">
      <c r="A3" s="3" t="s">
        <v>60</v>
      </c>
    </row>
    <row r="4" spans="1:15" s="12" customFormat="1" ht="13.5" thickBot="1">
      <c r="A4" s="20" t="s">
        <v>27</v>
      </c>
      <c r="B4" s="36"/>
      <c r="C4" s="37">
        <v>2001</v>
      </c>
      <c r="D4" s="37">
        <v>2002</v>
      </c>
      <c r="E4" s="37">
        <v>2003</v>
      </c>
      <c r="F4" s="37">
        <v>2004</v>
      </c>
      <c r="G4" s="37">
        <v>2005</v>
      </c>
      <c r="H4" s="47">
        <v>2006</v>
      </c>
      <c r="I4" s="36" t="s">
        <v>29</v>
      </c>
      <c r="J4"/>
      <c r="K4"/>
      <c r="L4"/>
      <c r="M4"/>
      <c r="N4"/>
      <c r="O4"/>
    </row>
    <row r="5" spans="1:15" s="12" customFormat="1" ht="13.5" thickBot="1">
      <c r="A5" s="38" t="s">
        <v>10</v>
      </c>
      <c r="B5" s="137" t="s">
        <v>41</v>
      </c>
      <c r="C5" s="40">
        <v>2.1298635057471262</v>
      </c>
      <c r="D5" s="40">
        <v>2.031465517241379</v>
      </c>
      <c r="E5" s="40">
        <v>2.232126436781609</v>
      </c>
      <c r="F5" s="40">
        <v>1.9291954022988507</v>
      </c>
      <c r="G5" s="40">
        <v>2.166630747126437</v>
      </c>
      <c r="H5" s="40">
        <v>2.024619252873563</v>
      </c>
      <c r="I5" s="65">
        <v>12</v>
      </c>
      <c r="J5"/>
      <c r="K5"/>
      <c r="L5"/>
      <c r="M5"/>
      <c r="N5"/>
      <c r="O5"/>
    </row>
    <row r="6" spans="1:15" s="12" customFormat="1" ht="13.5" thickBot="1">
      <c r="A6" s="14"/>
      <c r="B6" s="97"/>
      <c r="C6" s="98"/>
      <c r="D6" s="98"/>
      <c r="E6" s="98"/>
      <c r="F6" s="98"/>
      <c r="G6" s="98"/>
      <c r="H6" s="98"/>
      <c r="I6" s="99"/>
      <c r="J6"/>
      <c r="K6"/>
      <c r="L6"/>
      <c r="M6"/>
      <c r="N6"/>
      <c r="O6"/>
    </row>
    <row r="7" spans="1:15" s="12" customFormat="1" ht="12.75">
      <c r="A7" s="100" t="s">
        <v>22</v>
      </c>
      <c r="B7" s="113" t="s">
        <v>56</v>
      </c>
      <c r="C7" s="122">
        <v>3.911666666666667</v>
      </c>
      <c r="D7" s="122">
        <v>4.6581</v>
      </c>
      <c r="E7" s="123"/>
      <c r="F7" s="122">
        <v>2.1944466666666664</v>
      </c>
      <c r="G7" s="122">
        <v>1.46667</v>
      </c>
      <c r="H7" s="122">
        <v>3.1805566666666665</v>
      </c>
      <c r="I7" s="124">
        <v>3</v>
      </c>
      <c r="J7"/>
      <c r="K7"/>
      <c r="L7"/>
      <c r="M7"/>
      <c r="N7"/>
      <c r="O7"/>
    </row>
    <row r="8" spans="1:15" s="12" customFormat="1" ht="12.75">
      <c r="A8" s="101" t="s">
        <v>22</v>
      </c>
      <c r="B8" s="102" t="s">
        <v>50</v>
      </c>
      <c r="C8" s="31">
        <v>2.7715217391304345</v>
      </c>
      <c r="D8" s="31">
        <v>2.5034141304347814</v>
      </c>
      <c r="E8" s="31">
        <v>2.339441163043479</v>
      </c>
      <c r="F8" s="31">
        <v>1.9329128913043467</v>
      </c>
      <c r="G8" s="31">
        <v>1.878109152173913</v>
      </c>
      <c r="H8" s="31">
        <v>1.6531581521739134</v>
      </c>
      <c r="I8" s="103">
        <v>92</v>
      </c>
      <c r="J8"/>
      <c r="K8"/>
      <c r="L8"/>
      <c r="M8"/>
      <c r="N8"/>
      <c r="O8"/>
    </row>
    <row r="9" spans="1:15" s="12" customFormat="1" ht="12.75">
      <c r="A9" s="101" t="s">
        <v>22</v>
      </c>
      <c r="B9" s="128" t="s">
        <v>68</v>
      </c>
      <c r="C9" s="19">
        <v>2.3866315277777774</v>
      </c>
      <c r="D9" s="19">
        <v>2.3790883055555545</v>
      </c>
      <c r="E9" s="17">
        <v>2.713290888888888</v>
      </c>
      <c r="F9" s="19">
        <v>2.4462269444444447</v>
      </c>
      <c r="G9" s="19">
        <v>2.251875083333333</v>
      </c>
      <c r="H9" s="19">
        <v>2.544253611111111</v>
      </c>
      <c r="I9" s="115">
        <v>36</v>
      </c>
      <c r="J9"/>
      <c r="K9"/>
      <c r="L9"/>
      <c r="M9"/>
      <c r="N9"/>
      <c r="O9"/>
    </row>
    <row r="10" spans="1:15" s="12" customFormat="1" ht="12.75">
      <c r="A10" s="101" t="s">
        <v>22</v>
      </c>
      <c r="B10" s="102" t="s">
        <v>49</v>
      </c>
      <c r="C10" s="31">
        <v>1.9008333333333336</v>
      </c>
      <c r="D10" s="31">
        <v>1.644916666666667</v>
      </c>
      <c r="E10" s="31">
        <v>1.6639166666666665</v>
      </c>
      <c r="F10" s="31">
        <v>1.5175</v>
      </c>
      <c r="G10" s="31">
        <v>1.4118087500000003</v>
      </c>
      <c r="H10" s="31">
        <v>1.4431853333333333</v>
      </c>
      <c r="I10" s="103">
        <v>12</v>
      </c>
      <c r="J10"/>
      <c r="K10"/>
      <c r="L10"/>
      <c r="M10"/>
      <c r="N10"/>
      <c r="O10"/>
    </row>
    <row r="11" spans="1:15" s="12" customFormat="1" ht="12.75">
      <c r="A11" s="101" t="s">
        <v>22</v>
      </c>
      <c r="B11" s="104" t="s">
        <v>57</v>
      </c>
      <c r="C11" s="33">
        <v>1.6744153846153844</v>
      </c>
      <c r="D11" s="33">
        <v>1.7529692307692306</v>
      </c>
      <c r="E11" s="33">
        <v>1.5397961538461533</v>
      </c>
      <c r="F11" s="33">
        <v>1.3797076923076925</v>
      </c>
      <c r="G11" s="33">
        <v>1.4384976923076924</v>
      </c>
      <c r="H11" s="31"/>
      <c r="I11" s="91">
        <v>26</v>
      </c>
      <c r="J11"/>
      <c r="K11"/>
      <c r="L11"/>
      <c r="M11"/>
      <c r="N11"/>
      <c r="O11"/>
    </row>
    <row r="12" spans="1:15" s="12" customFormat="1" ht="12.75">
      <c r="A12" s="101" t="s">
        <v>22</v>
      </c>
      <c r="B12" s="102" t="s">
        <v>48</v>
      </c>
      <c r="C12" s="31">
        <v>1.1705998174418608</v>
      </c>
      <c r="D12" s="31">
        <v>1.315043023255814</v>
      </c>
      <c r="E12" s="31">
        <v>1.313175651162791</v>
      </c>
      <c r="F12" s="31">
        <v>1.267508023255814</v>
      </c>
      <c r="G12" s="31">
        <v>1.267174860465116</v>
      </c>
      <c r="H12" s="31">
        <v>1.30222538372093</v>
      </c>
      <c r="I12" s="103">
        <v>86</v>
      </c>
      <c r="J12"/>
      <c r="K12"/>
      <c r="L12"/>
      <c r="M12"/>
      <c r="N12"/>
      <c r="O12"/>
    </row>
    <row r="13" spans="1:15" s="12" customFormat="1" ht="13.5" thickBot="1">
      <c r="A13" s="105" t="s">
        <v>22</v>
      </c>
      <c r="B13" s="106" t="s">
        <v>63</v>
      </c>
      <c r="C13" s="44"/>
      <c r="D13" s="44"/>
      <c r="E13" s="107"/>
      <c r="F13" s="44"/>
      <c r="G13" s="44">
        <v>2.3722058823529406</v>
      </c>
      <c r="H13" s="44">
        <v>2.5145588235294114</v>
      </c>
      <c r="I13" s="108">
        <v>68</v>
      </c>
      <c r="J13"/>
      <c r="K13"/>
      <c r="L13"/>
      <c r="M13"/>
      <c r="N13"/>
      <c r="O13"/>
    </row>
    <row r="14" spans="1:15" s="12" customFormat="1" ht="13.5" thickBot="1">
      <c r="A14" s="14"/>
      <c r="B14" s="109"/>
      <c r="C14" s="110"/>
      <c r="D14" s="110"/>
      <c r="E14" s="110"/>
      <c r="F14" s="110"/>
      <c r="G14" s="110"/>
      <c r="H14" s="111"/>
      <c r="I14" s="109"/>
      <c r="J14"/>
      <c r="K14"/>
      <c r="L14"/>
      <c r="M14"/>
      <c r="N14"/>
      <c r="O14"/>
    </row>
    <row r="15" spans="1:15" s="12" customFormat="1" ht="12.75">
      <c r="A15" s="100" t="s">
        <v>3</v>
      </c>
      <c r="B15" s="113" t="s">
        <v>62</v>
      </c>
      <c r="C15" s="122">
        <v>3.917623966942147</v>
      </c>
      <c r="D15" s="122">
        <v>3.7821793388429747</v>
      </c>
      <c r="E15" s="122">
        <v>3.825586776859504</v>
      </c>
      <c r="F15" s="122">
        <v>3.745156528925621</v>
      </c>
      <c r="G15" s="122">
        <v>3.32386776859504</v>
      </c>
      <c r="H15" s="122">
        <v>3.209578512396695</v>
      </c>
      <c r="I15" s="127">
        <v>121</v>
      </c>
      <c r="J15"/>
      <c r="K15"/>
      <c r="L15"/>
      <c r="M15"/>
      <c r="N15"/>
      <c r="O15"/>
    </row>
    <row r="16" spans="1:15" s="12" customFormat="1" ht="12.75">
      <c r="A16" s="101" t="s">
        <v>3</v>
      </c>
      <c r="B16" s="102" t="s">
        <v>53</v>
      </c>
      <c r="C16" s="31">
        <v>3.587603448275863</v>
      </c>
      <c r="D16" s="31">
        <v>3.7117195402298857</v>
      </c>
      <c r="E16" s="31">
        <v>3.7818901149425272</v>
      </c>
      <c r="F16" s="31">
        <v>3.460651080459768</v>
      </c>
      <c r="G16" s="31">
        <v>3.3722834942528728</v>
      </c>
      <c r="H16" s="31">
        <v>3.190693252873563</v>
      </c>
      <c r="I16" s="103">
        <v>87</v>
      </c>
      <c r="J16"/>
      <c r="K16"/>
      <c r="L16"/>
      <c r="M16"/>
      <c r="N16"/>
      <c r="O16"/>
    </row>
    <row r="17" spans="1:15" s="12" customFormat="1" ht="12.75">
      <c r="A17" s="101" t="s">
        <v>3</v>
      </c>
      <c r="B17" s="104" t="s">
        <v>59</v>
      </c>
      <c r="C17" s="33">
        <v>2.54309</v>
      </c>
      <c r="D17" s="33">
        <v>3.02148</v>
      </c>
      <c r="E17" s="33">
        <v>3.093167</v>
      </c>
      <c r="F17" s="33">
        <v>3.2893330000000005</v>
      </c>
      <c r="G17" s="33">
        <v>3.1009979999999997</v>
      </c>
      <c r="H17" s="34"/>
      <c r="I17" s="91">
        <v>10</v>
      </c>
      <c r="J17"/>
      <c r="K17"/>
      <c r="L17"/>
      <c r="M17"/>
      <c r="N17"/>
      <c r="O17"/>
    </row>
    <row r="18" spans="1:15" s="12" customFormat="1" ht="12.75">
      <c r="A18" s="101" t="s">
        <v>3</v>
      </c>
      <c r="B18" s="102" t="s">
        <v>51</v>
      </c>
      <c r="C18" s="31">
        <v>3.389375</v>
      </c>
      <c r="D18" s="31">
        <v>3.39</v>
      </c>
      <c r="E18" s="31">
        <v>3.8397779218749992</v>
      </c>
      <c r="F18" s="31">
        <v>3.4851421875</v>
      </c>
      <c r="G18" s="31">
        <v>3.149060937499999</v>
      </c>
      <c r="H18" s="31">
        <v>3.0593124999999994</v>
      </c>
      <c r="I18" s="103">
        <v>64</v>
      </c>
      <c r="J18"/>
      <c r="K18"/>
      <c r="L18"/>
      <c r="M18"/>
      <c r="N18"/>
      <c r="O18"/>
    </row>
    <row r="19" spans="1:15" s="12" customFormat="1" ht="12.75">
      <c r="A19" s="101" t="s">
        <v>3</v>
      </c>
      <c r="B19" s="102" t="s">
        <v>55</v>
      </c>
      <c r="C19" s="31">
        <v>3.2201948461538454</v>
      </c>
      <c r="D19" s="31">
        <v>3.0277999999999996</v>
      </c>
      <c r="E19" s="31">
        <v>3.0480300000000002</v>
      </c>
      <c r="F19" s="31">
        <v>2.6123076923076924</v>
      </c>
      <c r="G19" s="31">
        <v>1.8446153846153845</v>
      </c>
      <c r="H19" s="31">
        <v>1.0673</v>
      </c>
      <c r="I19" s="103">
        <v>13</v>
      </c>
      <c r="J19"/>
      <c r="K19"/>
      <c r="L19"/>
      <c r="M19"/>
      <c r="N19"/>
      <c r="O19"/>
    </row>
    <row r="20" spans="1:15" s="12" customFormat="1" ht="12.75">
      <c r="A20" s="101" t="s">
        <v>3</v>
      </c>
      <c r="B20" s="102" t="s">
        <v>54</v>
      </c>
      <c r="C20" s="31">
        <v>2.620686206896552</v>
      </c>
      <c r="D20" s="31">
        <v>2.3654358620689657</v>
      </c>
      <c r="E20" s="31">
        <v>2.4601679310344835</v>
      </c>
      <c r="F20" s="31">
        <v>2.2747124137931034</v>
      </c>
      <c r="G20" s="31">
        <v>2.5620689655172413</v>
      </c>
      <c r="H20" s="31">
        <v>2.613943448275862</v>
      </c>
      <c r="I20" s="103">
        <v>25</v>
      </c>
      <c r="J20"/>
      <c r="K20"/>
      <c r="L20"/>
      <c r="M20"/>
      <c r="N20"/>
      <c r="O20"/>
    </row>
    <row r="21" spans="1:15" s="12" customFormat="1" ht="12.75">
      <c r="A21" s="101" t="s">
        <v>3</v>
      </c>
      <c r="B21" s="104" t="s">
        <v>58</v>
      </c>
      <c r="C21" s="33">
        <v>1.807278956675509</v>
      </c>
      <c r="D21" s="33">
        <v>1.9548769230769232</v>
      </c>
      <c r="E21" s="33">
        <v>2.4487997435897433</v>
      </c>
      <c r="F21" s="33">
        <v>1.9516176923076922</v>
      </c>
      <c r="G21" s="33">
        <v>1.7393889743589745</v>
      </c>
      <c r="H21" s="31"/>
      <c r="I21" s="91">
        <v>39</v>
      </c>
      <c r="J21"/>
      <c r="K21"/>
      <c r="L21"/>
      <c r="M21"/>
      <c r="N21"/>
      <c r="O21"/>
    </row>
    <row r="22" spans="1:15" s="12" customFormat="1" ht="13.5" thickBot="1">
      <c r="A22" s="105" t="s">
        <v>3</v>
      </c>
      <c r="B22" s="125" t="s">
        <v>52</v>
      </c>
      <c r="C22" s="112">
        <v>1.6895474137931037</v>
      </c>
      <c r="D22" s="112">
        <v>1.678663793103448</v>
      </c>
      <c r="E22" s="112">
        <v>1.5963469827586205</v>
      </c>
      <c r="F22" s="112">
        <v>1.5693570402298853</v>
      </c>
      <c r="G22" s="112">
        <v>1.5345150862068964</v>
      </c>
      <c r="H22" s="112">
        <v>1.7634536637931035</v>
      </c>
      <c r="I22" s="126">
        <v>48</v>
      </c>
      <c r="J22"/>
      <c r="K22"/>
      <c r="L22"/>
      <c r="M22"/>
      <c r="N22"/>
      <c r="O22"/>
    </row>
    <row r="23" spans="1:15" s="12" customFormat="1" ht="13.5" thickBot="1">
      <c r="A23" s="14"/>
      <c r="B23" s="109"/>
      <c r="C23" s="110"/>
      <c r="D23" s="110"/>
      <c r="E23" s="110"/>
      <c r="F23" s="110"/>
      <c r="G23" s="110"/>
      <c r="H23" s="98"/>
      <c r="I23" s="109"/>
      <c r="J23"/>
      <c r="K23"/>
      <c r="L23"/>
      <c r="M23"/>
      <c r="N23"/>
      <c r="O23"/>
    </row>
    <row r="24" spans="1:15" s="12" customFormat="1" ht="12.75">
      <c r="A24" s="48" t="s">
        <v>12</v>
      </c>
      <c r="B24" s="129" t="s">
        <v>64</v>
      </c>
      <c r="C24" s="24">
        <v>2.9814012788461546</v>
      </c>
      <c r="D24" s="24">
        <v>3.3591549487179484</v>
      </c>
      <c r="E24" s="24">
        <v>2.3109553173076933</v>
      </c>
      <c r="F24" s="24">
        <v>2.4693938333333323</v>
      </c>
      <c r="G24" s="24">
        <v>2.8185592980769245</v>
      </c>
      <c r="H24" s="24">
        <v>2.565759701923075</v>
      </c>
      <c r="I24" s="114">
        <v>312</v>
      </c>
      <c r="J24"/>
      <c r="K24"/>
      <c r="L24"/>
      <c r="M24"/>
      <c r="N24"/>
      <c r="O24"/>
    </row>
    <row r="25" spans="1:15" s="12" customFormat="1" ht="12.75">
      <c r="A25" s="49" t="s">
        <v>12</v>
      </c>
      <c r="B25" s="104" t="s">
        <v>42</v>
      </c>
      <c r="C25" s="19">
        <v>4.115454545454546</v>
      </c>
      <c r="D25" s="19">
        <v>3.1409090909090907</v>
      </c>
      <c r="E25" s="19">
        <v>2.518939090909091</v>
      </c>
      <c r="F25" s="19">
        <v>3.8609509090909095</v>
      </c>
      <c r="G25" s="19"/>
      <c r="H25" s="17"/>
      <c r="I25" s="115">
        <v>11</v>
      </c>
      <c r="J25"/>
      <c r="K25"/>
      <c r="L25"/>
      <c r="M25"/>
      <c r="N25"/>
      <c r="O25"/>
    </row>
    <row r="26" spans="1:15" s="12" customFormat="1" ht="13.5" thickBot="1">
      <c r="A26" s="50" t="s">
        <v>12</v>
      </c>
      <c r="B26" s="106" t="s">
        <v>43</v>
      </c>
      <c r="C26" s="27">
        <v>2.2601134444444444</v>
      </c>
      <c r="D26" s="27">
        <v>2.323093809523809</v>
      </c>
      <c r="E26" s="27">
        <v>2.4285347460317457</v>
      </c>
      <c r="F26" s="27">
        <v>2.199715079365079</v>
      </c>
      <c r="G26" s="27">
        <v>2.1004871428571428</v>
      </c>
      <c r="H26" s="27"/>
      <c r="I26" s="116">
        <v>63</v>
      </c>
      <c r="J26"/>
      <c r="K26"/>
      <c r="L26"/>
      <c r="M26"/>
      <c r="N26"/>
      <c r="O26"/>
    </row>
    <row r="27" spans="1:15" s="12" customFormat="1" ht="13.5" thickBot="1">
      <c r="A27" s="14"/>
      <c r="B27" s="117"/>
      <c r="C27" s="118"/>
      <c r="D27" s="118"/>
      <c r="E27" s="118"/>
      <c r="F27" s="118"/>
      <c r="G27" s="118"/>
      <c r="H27" s="118"/>
      <c r="I27" s="15"/>
      <c r="J27"/>
      <c r="K27"/>
      <c r="L27"/>
      <c r="M27"/>
      <c r="N27"/>
      <c r="O27"/>
    </row>
    <row r="28" spans="1:15" s="12" customFormat="1" ht="12.75">
      <c r="A28" s="100" t="s">
        <v>16</v>
      </c>
      <c r="B28" s="129" t="s">
        <v>47</v>
      </c>
      <c r="C28" s="24">
        <v>4.804166666666666</v>
      </c>
      <c r="D28" s="24">
        <v>3.706614583333334</v>
      </c>
      <c r="E28" s="24">
        <v>3.8578125</v>
      </c>
      <c r="F28" s="24">
        <v>3.380104166666666</v>
      </c>
      <c r="G28" s="24">
        <v>3.551489583333334</v>
      </c>
      <c r="H28" s="24">
        <v>3.4946875</v>
      </c>
      <c r="I28" s="114">
        <v>96</v>
      </c>
      <c r="J28"/>
      <c r="K28"/>
      <c r="L28"/>
      <c r="M28"/>
      <c r="N28"/>
      <c r="O28"/>
    </row>
    <row r="29" spans="1:15" s="12" customFormat="1" ht="12.75">
      <c r="A29" s="101" t="s">
        <v>16</v>
      </c>
      <c r="B29" s="128" t="s">
        <v>46</v>
      </c>
      <c r="C29" s="19">
        <v>4.768448598130842</v>
      </c>
      <c r="D29" s="19">
        <v>4.292815887850467</v>
      </c>
      <c r="E29" s="19">
        <v>3.490760093457942</v>
      </c>
      <c r="F29" s="19">
        <v>3.5483395327102802</v>
      </c>
      <c r="G29" s="19">
        <v>3.688663551401869</v>
      </c>
      <c r="H29" s="17"/>
      <c r="I29" s="115">
        <v>107</v>
      </c>
      <c r="J29"/>
      <c r="K29"/>
      <c r="L29"/>
      <c r="M29"/>
      <c r="N29"/>
      <c r="O29"/>
    </row>
    <row r="30" spans="1:15" s="12" customFormat="1" ht="12.75">
      <c r="A30" s="101" t="s">
        <v>16</v>
      </c>
      <c r="B30" s="128" t="s">
        <v>45</v>
      </c>
      <c r="C30" s="19">
        <v>1.608242857142857</v>
      </c>
      <c r="D30" s="19">
        <v>1.7711857142857146</v>
      </c>
      <c r="E30" s="17"/>
      <c r="F30" s="19">
        <v>1.6426185714285713</v>
      </c>
      <c r="G30" s="19">
        <v>1.669167142857143</v>
      </c>
      <c r="H30" s="19">
        <v>1.5078561428571429</v>
      </c>
      <c r="I30" s="115">
        <v>7</v>
      </c>
      <c r="J30"/>
      <c r="K30"/>
      <c r="L30"/>
      <c r="M30"/>
      <c r="N30"/>
      <c r="O30"/>
    </row>
    <row r="31" spans="1:15" s="12" customFormat="1" ht="12.75">
      <c r="A31" s="101" t="s">
        <v>16</v>
      </c>
      <c r="B31" s="128" t="s">
        <v>44</v>
      </c>
      <c r="C31" s="19">
        <v>1.1992307692307689</v>
      </c>
      <c r="D31" s="19">
        <v>1.7485892307692306</v>
      </c>
      <c r="E31" s="19">
        <v>2.996922307692307</v>
      </c>
      <c r="F31" s="19">
        <v>1.9376923076923078</v>
      </c>
      <c r="G31" s="19">
        <v>3.5145507692307687</v>
      </c>
      <c r="H31" s="17"/>
      <c r="I31" s="115">
        <v>13</v>
      </c>
      <c r="J31"/>
      <c r="K31"/>
      <c r="L31"/>
      <c r="M31"/>
      <c r="N31"/>
      <c r="O31"/>
    </row>
    <row r="32" spans="1:15" s="12" customFormat="1" ht="12.75">
      <c r="A32" s="101" t="s">
        <v>16</v>
      </c>
      <c r="B32" s="128" t="s">
        <v>61</v>
      </c>
      <c r="C32" s="19"/>
      <c r="D32" s="19"/>
      <c r="E32" s="19">
        <v>2.9108767441860475</v>
      </c>
      <c r="F32" s="19">
        <v>2.4783255813953486</v>
      </c>
      <c r="G32" s="19">
        <v>1.9827930232558135</v>
      </c>
      <c r="H32" s="19">
        <v>1.8630534883720926</v>
      </c>
      <c r="I32" s="115">
        <v>43</v>
      </c>
      <c r="J32"/>
      <c r="K32"/>
      <c r="L32"/>
      <c r="M32"/>
      <c r="N32"/>
      <c r="O32"/>
    </row>
    <row r="33" spans="1:15" s="12" customFormat="1" ht="13.5" thickBot="1">
      <c r="A33" s="105" t="s">
        <v>16</v>
      </c>
      <c r="B33" s="130" t="s">
        <v>65</v>
      </c>
      <c r="C33" s="27"/>
      <c r="D33" s="27"/>
      <c r="E33" s="27"/>
      <c r="F33" s="27">
        <v>2.8038713103448276</v>
      </c>
      <c r="G33" s="27">
        <v>2.6079175</v>
      </c>
      <c r="H33" s="27">
        <v>2.827693103448276</v>
      </c>
      <c r="I33" s="116">
        <v>58</v>
      </c>
      <c r="J33"/>
      <c r="K33"/>
      <c r="L33"/>
      <c r="M33"/>
      <c r="N33"/>
      <c r="O3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kristensen</cp:lastModifiedBy>
  <dcterms:created xsi:type="dcterms:W3CDTF">2007-10-31T18:58:12Z</dcterms:created>
  <dcterms:modified xsi:type="dcterms:W3CDTF">2008-07-09T08:59:14Z</dcterms:modified>
  <cp:category/>
  <cp:version/>
  <cp:contentType/>
  <cp:contentStatus/>
</cp:coreProperties>
</file>