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0170" activeTab="0"/>
  </bookViews>
  <sheets>
    <sheet name="Graph" sheetId="1" r:id="rId1"/>
    <sheet name="Data" sheetId="2" r:id="rId2"/>
    <sheet name="Data 040810" sheetId="3" r:id="rId3"/>
  </sheets>
  <definedNames/>
  <calcPr fullCalcOnLoad="1"/>
</workbook>
</file>

<file path=xl/sharedStrings.xml><?xml version="1.0" encoding="utf-8"?>
<sst xmlns="http://schemas.openxmlformats.org/spreadsheetml/2006/main" count="129" uniqueCount="96">
  <si>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</si>
  <si>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</si>
  <si>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</si>
  <si>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</si>
  <si>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</si>
  <si>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</si>
  <si>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</si>
  <si>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Central and Eastern Europe</t>
  </si>
  <si>
    <t>AC</t>
  </si>
  <si>
    <t>1985 (2)</t>
  </si>
  <si>
    <t>1995 (2)</t>
  </si>
  <si>
    <t>1995 (5)</t>
  </si>
  <si>
    <t>latest year (5)</t>
  </si>
  <si>
    <t>CSI-24</t>
  </si>
  <si>
    <t>Title:</t>
  </si>
  <si>
    <t>Germany</t>
  </si>
  <si>
    <t>Netherlands</t>
  </si>
  <si>
    <t>Denmark</t>
  </si>
  <si>
    <t>Switzerland</t>
  </si>
  <si>
    <t>Austria</t>
  </si>
  <si>
    <t>Luxembourg</t>
  </si>
  <si>
    <t>Ireland</t>
  </si>
  <si>
    <t>Belgium</t>
  </si>
  <si>
    <t>England and Wales</t>
  </si>
  <si>
    <t>Western Europe</t>
  </si>
  <si>
    <t>DE-1991</t>
  </si>
  <si>
    <t>check 0710</t>
  </si>
  <si>
    <t>DE-1998</t>
  </si>
  <si>
    <t>DE-2001</t>
  </si>
  <si>
    <t>DE-2004</t>
  </si>
  <si>
    <t>DE-2005</t>
  </si>
  <si>
    <t>NL-1980</t>
  </si>
  <si>
    <t>NL-1985</t>
  </si>
  <si>
    <t>NL-1990</t>
  </si>
  <si>
    <t>NL-1995</t>
  </si>
  <si>
    <t>NL-2000</t>
  </si>
  <si>
    <t>NL-2002</t>
  </si>
  <si>
    <t>NL-2004</t>
  </si>
  <si>
    <t>NL-2006</t>
  </si>
  <si>
    <t>DK-1985</t>
  </si>
  <si>
    <t>DK-1990</t>
  </si>
  <si>
    <t>DK-1995</t>
  </si>
  <si>
    <t>DK-1998</t>
  </si>
  <si>
    <t>CH-1980</t>
  </si>
  <si>
    <t>CH-1985</t>
  </si>
  <si>
    <t>CH-1990</t>
  </si>
  <si>
    <t>CH-1995</t>
  </si>
  <si>
    <t>CH-2000</t>
  </si>
  <si>
    <t>CH-2005</t>
  </si>
  <si>
    <t>AT-1980</t>
  </si>
  <si>
    <t>AT-1985</t>
  </si>
  <si>
    <t>AT-1990</t>
  </si>
  <si>
    <t>AT-1995</t>
  </si>
  <si>
    <t>AT-1998</t>
  </si>
  <si>
    <t>AT-2004</t>
  </si>
  <si>
    <t>AT-2006</t>
  </si>
  <si>
    <t>EN-1990</t>
  </si>
  <si>
    <t>EN-1995</t>
  </si>
  <si>
    <t>EN-2000</t>
  </si>
  <si>
    <t>EN-2001</t>
  </si>
  <si>
    <t>EN-2002</t>
  </si>
  <si>
    <t>EN-2003</t>
  </si>
  <si>
    <t>EN-2004</t>
  </si>
  <si>
    <t>EN-2005</t>
  </si>
  <si>
    <t>Scotland</t>
  </si>
  <si>
    <t>SC-2001</t>
  </si>
  <si>
    <t>SC-2002</t>
  </si>
  <si>
    <t>SC-2003</t>
  </si>
  <si>
    <t>SC-2004</t>
  </si>
  <si>
    <t>SC-2005</t>
  </si>
  <si>
    <t>LX-1980</t>
  </si>
  <si>
    <t>LX-1985</t>
  </si>
  <si>
    <t>LX-1995</t>
  </si>
  <si>
    <t>LX-2003</t>
  </si>
  <si>
    <t>IE-1980</t>
  </si>
  <si>
    <t>IE-1990</t>
  </si>
  <si>
    <t>IE-1995</t>
  </si>
  <si>
    <t>IE-1999</t>
  </si>
  <si>
    <t>IE-2001</t>
  </si>
  <si>
    <t>IE-2005</t>
  </si>
  <si>
    <t>BE-1980</t>
  </si>
  <si>
    <t>BE-1998</t>
  </si>
  <si>
    <t>BE-2004</t>
  </si>
  <si>
    <t>BE-2005</t>
  </si>
  <si>
    <t>BE-2006</t>
  </si>
  <si>
    <t>BE-2007</t>
  </si>
  <si>
    <t>2005 DE</t>
  </si>
  <si>
    <t>2006NL</t>
  </si>
  <si>
    <t>2006 AT</t>
  </si>
  <si>
    <t>2005 EW</t>
  </si>
  <si>
    <t>2005 SC</t>
  </si>
  <si>
    <t>2005 IE</t>
  </si>
  <si>
    <t>2005 BE</t>
  </si>
  <si>
    <t>summary</t>
  </si>
  <si>
    <t xml:space="preserve">Changes in wastewater treatment in western European countries  between 1980s and 2007 </t>
  </si>
  <si>
    <t>Changes in wastewater treatment in countries of Europe between 1980s and 2007 (Western)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</si>
</sst>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26">
    <font>
      <sz val="10"/>
      <name val="Arial"/>
      <family val="0"/>
    </font>
    <font>
      <sz val="15.7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775"/>
          <c:w val="0.966"/>
          <c:h val="0.9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Data!$B$7:$C$68</c:f>
              <c:multiLvlStrCache>
                <c:ptCount val="62"/>
                <c:lvl>
                  <c:pt idx="0">
                    <c:v>1991</c:v>
                  </c:pt>
                  <c:pt idx="1">
                    <c:v>1998</c:v>
                  </c:pt>
                  <c:pt idx="2">
                    <c:v>2001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1985</c:v>
                  </c:pt>
                  <c:pt idx="16">
                    <c:v>1990</c:v>
                  </c:pt>
                  <c:pt idx="17">
                    <c:v>1995</c:v>
                  </c:pt>
                  <c:pt idx="18">
                    <c:v>1998</c:v>
                  </c:pt>
                  <c:pt idx="19">
                    <c:v>0</c:v>
                  </c:pt>
                  <c:pt idx="20">
                    <c:v>1980</c:v>
                  </c:pt>
                  <c:pt idx="21">
                    <c:v>1985</c:v>
                  </c:pt>
                  <c:pt idx="22">
                    <c:v>1990</c:v>
                  </c:pt>
                  <c:pt idx="23">
                    <c:v>1995</c:v>
                  </c:pt>
                  <c:pt idx="24">
                    <c:v>2000</c:v>
                  </c:pt>
                  <c:pt idx="25">
                    <c:v>2005</c:v>
                  </c:pt>
                  <c:pt idx="26">
                    <c:v>0</c:v>
                  </c:pt>
                  <c:pt idx="27">
                    <c:v>1980</c:v>
                  </c:pt>
                  <c:pt idx="28">
                    <c:v>1985</c:v>
                  </c:pt>
                  <c:pt idx="29">
                    <c:v>1990</c:v>
                  </c:pt>
                  <c:pt idx="30">
                    <c:v>1995</c:v>
                  </c:pt>
                  <c:pt idx="31">
                    <c:v>1998</c:v>
                  </c:pt>
                  <c:pt idx="32">
                    <c:v>2004</c:v>
                  </c:pt>
                  <c:pt idx="33">
                    <c:v>2006</c:v>
                  </c:pt>
                  <c:pt idx="34">
                    <c:v>0</c:v>
                  </c:pt>
                  <c:pt idx="35">
                    <c:v>1990</c:v>
                  </c:pt>
                  <c:pt idx="36">
                    <c:v>1995</c:v>
                  </c:pt>
                  <c:pt idx="37">
                    <c:v>2000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0</c:v>
                  </c:pt>
                  <c:pt idx="44">
                    <c:v>1980</c:v>
                  </c:pt>
                  <c:pt idx="45">
                    <c:v>1985</c:v>
                  </c:pt>
                  <c:pt idx="46">
                    <c:v>1995</c:v>
                  </c:pt>
                  <c:pt idx="47">
                    <c:v>2003</c:v>
                  </c:pt>
                  <c:pt idx="48">
                    <c:v>0</c:v>
                  </c:pt>
                  <c:pt idx="49">
                    <c:v>1980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1999</c:v>
                  </c:pt>
                  <c:pt idx="53">
                    <c:v>2001</c:v>
                  </c:pt>
                  <c:pt idx="54">
                    <c:v>2005</c:v>
                  </c:pt>
                  <c:pt idx="55">
                    <c:v>0</c:v>
                  </c:pt>
                  <c:pt idx="56">
                    <c:v>1980</c:v>
                  </c:pt>
                  <c:pt idx="57">
                    <c:v>1998</c:v>
                  </c:pt>
                  <c:pt idx="58">
                    <c:v>2004</c:v>
                  </c:pt>
                  <c:pt idx="59">
                    <c:v>2005</c:v>
                  </c:pt>
                  <c:pt idx="60">
                    <c:v>2006</c:v>
                  </c:pt>
                  <c:pt idx="61">
                    <c:v>2007</c:v>
                  </c:pt>
                </c:lvl>
                <c:lvl>
                  <c:pt idx="0">
                    <c:v>Germany</c:v>
                  </c:pt>
                  <c:pt idx="6">
                    <c:v>Netherlands</c:v>
                  </c:pt>
                  <c:pt idx="15">
                    <c:v>Denmark</c:v>
                  </c:pt>
                  <c:pt idx="20">
                    <c:v>Switzerland</c:v>
                  </c:pt>
                  <c:pt idx="27">
                    <c:v>Austria</c:v>
                  </c:pt>
                  <c:pt idx="35">
                    <c:v>England and Wales</c:v>
                  </c:pt>
                  <c:pt idx="44">
                    <c:v>Luxembourg</c:v>
                  </c:pt>
                  <c:pt idx="49">
                    <c:v>Ireland</c:v>
                  </c:pt>
                  <c:pt idx="56">
                    <c:v>Belgium</c:v>
                  </c:pt>
                </c:lvl>
              </c:multiLvlStrCache>
            </c:multiLvlStrRef>
          </c:cat>
          <c:val>
            <c:numRef>
              <c:f>Data!$E$7:$E$68</c:f>
              <c:numCache>
                <c:ptCount val="62"/>
                <c:pt idx="0">
                  <c:v>6.5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8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16</c:v>
                </c:pt>
                <c:pt idx="16">
                  <c:v>14</c:v>
                </c:pt>
                <c:pt idx="17">
                  <c:v>2</c:v>
                </c:pt>
                <c:pt idx="18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10</c:v>
                </c:pt>
                <c:pt idx="28">
                  <c:v>7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8</c:v>
                </c:pt>
                <c:pt idx="36">
                  <c:v>9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16</c:v>
                </c:pt>
                <c:pt idx="45">
                  <c:v>14</c:v>
                </c:pt>
                <c:pt idx="46">
                  <c:v>19</c:v>
                </c:pt>
                <c:pt idx="47">
                  <c:v>7</c:v>
                </c:pt>
                <c:pt idx="49">
                  <c:v>0</c:v>
                </c:pt>
                <c:pt idx="50">
                  <c:v>23</c:v>
                </c:pt>
                <c:pt idx="51">
                  <c:v>24</c:v>
                </c:pt>
                <c:pt idx="52">
                  <c:v>40</c:v>
                </c:pt>
                <c:pt idx="53">
                  <c:v>41</c:v>
                </c:pt>
                <c:pt idx="54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Data!$B$7:$C$68</c:f>
              <c:multiLvlStrCache>
                <c:ptCount val="62"/>
                <c:lvl>
                  <c:pt idx="0">
                    <c:v>1991</c:v>
                  </c:pt>
                  <c:pt idx="1">
                    <c:v>1998</c:v>
                  </c:pt>
                  <c:pt idx="2">
                    <c:v>2001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1985</c:v>
                  </c:pt>
                  <c:pt idx="16">
                    <c:v>1990</c:v>
                  </c:pt>
                  <c:pt idx="17">
                    <c:v>1995</c:v>
                  </c:pt>
                  <c:pt idx="18">
                    <c:v>1998</c:v>
                  </c:pt>
                  <c:pt idx="19">
                    <c:v>0</c:v>
                  </c:pt>
                  <c:pt idx="20">
                    <c:v>1980</c:v>
                  </c:pt>
                  <c:pt idx="21">
                    <c:v>1985</c:v>
                  </c:pt>
                  <c:pt idx="22">
                    <c:v>1990</c:v>
                  </c:pt>
                  <c:pt idx="23">
                    <c:v>1995</c:v>
                  </c:pt>
                  <c:pt idx="24">
                    <c:v>2000</c:v>
                  </c:pt>
                  <c:pt idx="25">
                    <c:v>2005</c:v>
                  </c:pt>
                  <c:pt idx="26">
                    <c:v>0</c:v>
                  </c:pt>
                  <c:pt idx="27">
                    <c:v>1980</c:v>
                  </c:pt>
                  <c:pt idx="28">
                    <c:v>1985</c:v>
                  </c:pt>
                  <c:pt idx="29">
                    <c:v>1990</c:v>
                  </c:pt>
                  <c:pt idx="30">
                    <c:v>1995</c:v>
                  </c:pt>
                  <c:pt idx="31">
                    <c:v>1998</c:v>
                  </c:pt>
                  <c:pt idx="32">
                    <c:v>2004</c:v>
                  </c:pt>
                  <c:pt idx="33">
                    <c:v>2006</c:v>
                  </c:pt>
                  <c:pt idx="34">
                    <c:v>0</c:v>
                  </c:pt>
                  <c:pt idx="35">
                    <c:v>1990</c:v>
                  </c:pt>
                  <c:pt idx="36">
                    <c:v>1995</c:v>
                  </c:pt>
                  <c:pt idx="37">
                    <c:v>2000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0</c:v>
                  </c:pt>
                  <c:pt idx="44">
                    <c:v>1980</c:v>
                  </c:pt>
                  <c:pt idx="45">
                    <c:v>1985</c:v>
                  </c:pt>
                  <c:pt idx="46">
                    <c:v>1995</c:v>
                  </c:pt>
                  <c:pt idx="47">
                    <c:v>2003</c:v>
                  </c:pt>
                  <c:pt idx="48">
                    <c:v>0</c:v>
                  </c:pt>
                  <c:pt idx="49">
                    <c:v>1980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1999</c:v>
                  </c:pt>
                  <c:pt idx="53">
                    <c:v>2001</c:v>
                  </c:pt>
                  <c:pt idx="54">
                    <c:v>2005</c:v>
                  </c:pt>
                  <c:pt idx="55">
                    <c:v>0</c:v>
                  </c:pt>
                  <c:pt idx="56">
                    <c:v>1980</c:v>
                  </c:pt>
                  <c:pt idx="57">
                    <c:v>1998</c:v>
                  </c:pt>
                  <c:pt idx="58">
                    <c:v>2004</c:v>
                  </c:pt>
                  <c:pt idx="59">
                    <c:v>2005</c:v>
                  </c:pt>
                  <c:pt idx="60">
                    <c:v>2006</c:v>
                  </c:pt>
                  <c:pt idx="61">
                    <c:v>2007</c:v>
                  </c:pt>
                </c:lvl>
                <c:lvl>
                  <c:pt idx="0">
                    <c:v>Germany</c:v>
                  </c:pt>
                  <c:pt idx="6">
                    <c:v>Netherlands</c:v>
                  </c:pt>
                  <c:pt idx="15">
                    <c:v>Denmark</c:v>
                  </c:pt>
                  <c:pt idx="20">
                    <c:v>Switzerland</c:v>
                  </c:pt>
                  <c:pt idx="27">
                    <c:v>Austria</c:v>
                  </c:pt>
                  <c:pt idx="35">
                    <c:v>England and Wales</c:v>
                  </c:pt>
                  <c:pt idx="44">
                    <c:v>Luxembourg</c:v>
                  </c:pt>
                  <c:pt idx="49">
                    <c:v>Ireland</c:v>
                  </c:pt>
                  <c:pt idx="56">
                    <c:v>Belgium</c:v>
                  </c:pt>
                </c:lvl>
              </c:multiLvlStrCache>
            </c:multiLvlStrRef>
          </c:cat>
          <c:val>
            <c:numRef>
              <c:f>Data!$F$7:$F$68</c:f>
              <c:numCache>
                <c:ptCount val="62"/>
                <c:pt idx="0">
                  <c:v>31.5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6">
                  <c:v>62</c:v>
                </c:pt>
                <c:pt idx="7">
                  <c:v>70</c:v>
                </c:pt>
                <c:pt idx="8">
                  <c:v>84</c:v>
                </c:pt>
                <c:pt idx="9">
                  <c:v>46</c:v>
                </c:pt>
                <c:pt idx="10">
                  <c:v>17</c:v>
                </c:pt>
                <c:pt idx="11">
                  <c:v>14</c:v>
                </c:pt>
                <c:pt idx="12">
                  <c:v>8</c:v>
                </c:pt>
                <c:pt idx="13">
                  <c:v>4</c:v>
                </c:pt>
                <c:pt idx="15">
                  <c:v>58</c:v>
                </c:pt>
                <c:pt idx="16">
                  <c:v>42</c:v>
                </c:pt>
                <c:pt idx="17">
                  <c:v>15</c:v>
                </c:pt>
                <c:pt idx="18">
                  <c:v>3</c:v>
                </c:pt>
                <c:pt idx="20">
                  <c:v>32</c:v>
                </c:pt>
                <c:pt idx="21">
                  <c:v>36</c:v>
                </c:pt>
                <c:pt idx="22">
                  <c:v>28</c:v>
                </c:pt>
                <c:pt idx="23">
                  <c:v>23</c:v>
                </c:pt>
                <c:pt idx="24">
                  <c:v>22</c:v>
                </c:pt>
                <c:pt idx="25">
                  <c:v>20</c:v>
                </c:pt>
                <c:pt idx="27">
                  <c:v>25</c:v>
                </c:pt>
                <c:pt idx="28">
                  <c:v>53</c:v>
                </c:pt>
                <c:pt idx="29">
                  <c:v>60</c:v>
                </c:pt>
                <c:pt idx="30">
                  <c:v>26</c:v>
                </c:pt>
                <c:pt idx="31">
                  <c:v>17</c:v>
                </c:pt>
                <c:pt idx="32">
                  <c:v>5</c:v>
                </c:pt>
                <c:pt idx="33">
                  <c:v>4</c:v>
                </c:pt>
                <c:pt idx="35">
                  <c:v>62</c:v>
                </c:pt>
                <c:pt idx="36">
                  <c:v>61</c:v>
                </c:pt>
                <c:pt idx="37">
                  <c:v>64</c:v>
                </c:pt>
                <c:pt idx="38">
                  <c:v>66</c:v>
                </c:pt>
                <c:pt idx="39">
                  <c:v>60</c:v>
                </c:pt>
                <c:pt idx="40">
                  <c:v>61</c:v>
                </c:pt>
                <c:pt idx="41">
                  <c:v>56</c:v>
                </c:pt>
                <c:pt idx="42">
                  <c:v>56</c:v>
                </c:pt>
                <c:pt idx="44">
                  <c:v>65</c:v>
                </c:pt>
                <c:pt idx="45">
                  <c:v>69</c:v>
                </c:pt>
                <c:pt idx="46">
                  <c:v>57</c:v>
                </c:pt>
                <c:pt idx="47">
                  <c:v>66</c:v>
                </c:pt>
                <c:pt idx="49">
                  <c:v>11</c:v>
                </c:pt>
                <c:pt idx="50">
                  <c:v>21</c:v>
                </c:pt>
                <c:pt idx="51">
                  <c:v>32</c:v>
                </c:pt>
                <c:pt idx="52">
                  <c:v>21</c:v>
                </c:pt>
                <c:pt idx="53">
                  <c:v>21</c:v>
                </c:pt>
                <c:pt idx="54">
                  <c:v>70</c:v>
                </c:pt>
                <c:pt idx="56">
                  <c:v>23</c:v>
                </c:pt>
                <c:pt idx="57">
                  <c:v>22</c:v>
                </c:pt>
                <c:pt idx="58">
                  <c:v>18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</c:numCache>
            </c:numRef>
          </c:val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Data!$B$7:$C$68</c:f>
              <c:multiLvlStrCache>
                <c:ptCount val="62"/>
                <c:lvl>
                  <c:pt idx="0">
                    <c:v>1991</c:v>
                  </c:pt>
                  <c:pt idx="1">
                    <c:v>1998</c:v>
                  </c:pt>
                  <c:pt idx="2">
                    <c:v>2001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0</c:v>
                  </c:pt>
                  <c:pt idx="15">
                    <c:v>1985</c:v>
                  </c:pt>
                  <c:pt idx="16">
                    <c:v>1990</c:v>
                  </c:pt>
                  <c:pt idx="17">
                    <c:v>1995</c:v>
                  </c:pt>
                  <c:pt idx="18">
                    <c:v>1998</c:v>
                  </c:pt>
                  <c:pt idx="19">
                    <c:v>0</c:v>
                  </c:pt>
                  <c:pt idx="20">
                    <c:v>1980</c:v>
                  </c:pt>
                  <c:pt idx="21">
                    <c:v>1985</c:v>
                  </c:pt>
                  <c:pt idx="22">
                    <c:v>1990</c:v>
                  </c:pt>
                  <c:pt idx="23">
                    <c:v>1995</c:v>
                  </c:pt>
                  <c:pt idx="24">
                    <c:v>2000</c:v>
                  </c:pt>
                  <c:pt idx="25">
                    <c:v>2005</c:v>
                  </c:pt>
                  <c:pt idx="26">
                    <c:v>0</c:v>
                  </c:pt>
                  <c:pt idx="27">
                    <c:v>1980</c:v>
                  </c:pt>
                  <c:pt idx="28">
                    <c:v>1985</c:v>
                  </c:pt>
                  <c:pt idx="29">
                    <c:v>1990</c:v>
                  </c:pt>
                  <c:pt idx="30">
                    <c:v>1995</c:v>
                  </c:pt>
                  <c:pt idx="31">
                    <c:v>1998</c:v>
                  </c:pt>
                  <c:pt idx="32">
                    <c:v>2004</c:v>
                  </c:pt>
                  <c:pt idx="33">
                    <c:v>2006</c:v>
                  </c:pt>
                  <c:pt idx="34">
                    <c:v>0</c:v>
                  </c:pt>
                  <c:pt idx="35">
                    <c:v>1990</c:v>
                  </c:pt>
                  <c:pt idx="36">
                    <c:v>1995</c:v>
                  </c:pt>
                  <c:pt idx="37">
                    <c:v>2000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0</c:v>
                  </c:pt>
                  <c:pt idx="44">
                    <c:v>1980</c:v>
                  </c:pt>
                  <c:pt idx="45">
                    <c:v>1985</c:v>
                  </c:pt>
                  <c:pt idx="46">
                    <c:v>1995</c:v>
                  </c:pt>
                  <c:pt idx="47">
                    <c:v>2003</c:v>
                  </c:pt>
                  <c:pt idx="48">
                    <c:v>0</c:v>
                  </c:pt>
                  <c:pt idx="49">
                    <c:v>1980</c:v>
                  </c:pt>
                  <c:pt idx="50">
                    <c:v>1990</c:v>
                  </c:pt>
                  <c:pt idx="51">
                    <c:v>1995</c:v>
                  </c:pt>
                  <c:pt idx="52">
                    <c:v>1999</c:v>
                  </c:pt>
                  <c:pt idx="53">
                    <c:v>2001</c:v>
                  </c:pt>
                  <c:pt idx="54">
                    <c:v>2005</c:v>
                  </c:pt>
                  <c:pt idx="55">
                    <c:v>0</c:v>
                  </c:pt>
                  <c:pt idx="56">
                    <c:v>1980</c:v>
                  </c:pt>
                  <c:pt idx="57">
                    <c:v>1998</c:v>
                  </c:pt>
                  <c:pt idx="58">
                    <c:v>2004</c:v>
                  </c:pt>
                  <c:pt idx="59">
                    <c:v>2005</c:v>
                  </c:pt>
                  <c:pt idx="60">
                    <c:v>2006</c:v>
                  </c:pt>
                  <c:pt idx="61">
                    <c:v>2007</c:v>
                  </c:pt>
                </c:lvl>
                <c:lvl>
                  <c:pt idx="0">
                    <c:v>Germany</c:v>
                  </c:pt>
                  <c:pt idx="6">
                    <c:v>Netherlands</c:v>
                  </c:pt>
                  <c:pt idx="15">
                    <c:v>Denmark</c:v>
                  </c:pt>
                  <c:pt idx="20">
                    <c:v>Switzerland</c:v>
                  </c:pt>
                  <c:pt idx="27">
                    <c:v>Austria</c:v>
                  </c:pt>
                  <c:pt idx="35">
                    <c:v>England and Wales</c:v>
                  </c:pt>
                  <c:pt idx="44">
                    <c:v>Luxembourg</c:v>
                  </c:pt>
                  <c:pt idx="49">
                    <c:v>Ireland</c:v>
                  </c:pt>
                  <c:pt idx="56">
                    <c:v>Belgium</c:v>
                  </c:pt>
                </c:lvl>
              </c:multiLvlStrCache>
            </c:multiLvlStrRef>
          </c:cat>
          <c:val>
            <c:numRef>
              <c:f>Data!$G$7:$G$68</c:f>
              <c:numCache>
                <c:ptCount val="62"/>
                <c:pt idx="0">
                  <c:v>47.6</c:v>
                </c:pt>
                <c:pt idx="1">
                  <c:v>83</c:v>
                </c:pt>
                <c:pt idx="2">
                  <c:v>88</c:v>
                </c:pt>
                <c:pt idx="3">
                  <c:v>90</c:v>
                </c:pt>
                <c:pt idx="4">
                  <c:v>96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51</c:v>
                </c:pt>
                <c:pt idx="10">
                  <c:v>82</c:v>
                </c:pt>
                <c:pt idx="11">
                  <c:v>85</c:v>
                </c:pt>
                <c:pt idx="12">
                  <c:v>91</c:v>
                </c:pt>
                <c:pt idx="13">
                  <c:v>95</c:v>
                </c:pt>
                <c:pt idx="15">
                  <c:v>4</c:v>
                </c:pt>
                <c:pt idx="16">
                  <c:v>29</c:v>
                </c:pt>
                <c:pt idx="17">
                  <c:v>70</c:v>
                </c:pt>
                <c:pt idx="18">
                  <c:v>84</c:v>
                </c:pt>
                <c:pt idx="20">
                  <c:v>41</c:v>
                </c:pt>
                <c:pt idx="21">
                  <c:v>48</c:v>
                </c:pt>
                <c:pt idx="22">
                  <c:v>62</c:v>
                </c:pt>
                <c:pt idx="23">
                  <c:v>71</c:v>
                </c:pt>
                <c:pt idx="24">
                  <c:v>74</c:v>
                </c:pt>
                <c:pt idx="25">
                  <c:v>77</c:v>
                </c:pt>
                <c:pt idx="27">
                  <c:v>3</c:v>
                </c:pt>
                <c:pt idx="28">
                  <c:v>5</c:v>
                </c:pt>
                <c:pt idx="29">
                  <c:v>7</c:v>
                </c:pt>
                <c:pt idx="30">
                  <c:v>48</c:v>
                </c:pt>
                <c:pt idx="31">
                  <c:v>64</c:v>
                </c:pt>
                <c:pt idx="32">
                  <c:v>83</c:v>
                </c:pt>
                <c:pt idx="33">
                  <c:v>88</c:v>
                </c:pt>
                <c:pt idx="35">
                  <c:v>13</c:v>
                </c:pt>
                <c:pt idx="36">
                  <c:v>18</c:v>
                </c:pt>
                <c:pt idx="37">
                  <c:v>27</c:v>
                </c:pt>
                <c:pt idx="38">
                  <c:v>32</c:v>
                </c:pt>
                <c:pt idx="39">
                  <c:v>39</c:v>
                </c:pt>
                <c:pt idx="40">
                  <c:v>38</c:v>
                </c:pt>
                <c:pt idx="41">
                  <c:v>43</c:v>
                </c:pt>
                <c:pt idx="42">
                  <c:v>43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22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5</c:v>
                </c:pt>
                <c:pt idx="53">
                  <c:v>8</c:v>
                </c:pt>
                <c:pt idx="54">
                  <c:v>12</c:v>
                </c:pt>
                <c:pt idx="56">
                  <c:v>0</c:v>
                </c:pt>
                <c:pt idx="57">
                  <c:v>16</c:v>
                </c:pt>
                <c:pt idx="58">
                  <c:v>35</c:v>
                </c:pt>
                <c:pt idx="59">
                  <c:v>36</c:v>
                </c:pt>
                <c:pt idx="60">
                  <c:v>38</c:v>
                </c:pt>
                <c:pt idx="61">
                  <c:v>41</c:v>
                </c:pt>
              </c:numCache>
            </c:numRef>
          </c:val>
        </c:ser>
        <c:overlap val="100"/>
        <c:gapWidth val="0"/>
        <c:axId val="66530553"/>
        <c:axId val="61904066"/>
      </c:bar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04066"/>
        <c:crosses val="autoZero"/>
        <c:auto val="1"/>
        <c:lblOffset val="100"/>
        <c:noMultiLvlLbl val="0"/>
      </c:catAx>
      <c:valAx>
        <c:axId val="619040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530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0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45"/>
          <c:w val="0.856"/>
          <c:h val="0.94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'Data 040810'!$D$6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040810'!$C$7:$C$76</c:f>
              <c:strCache/>
            </c:strRef>
          </c:cat>
          <c:val>
            <c:numRef>
              <c:f>'Data 040810'!$D$7:$D$76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'Data 040810'!$E$6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040810'!$C$7:$C$76</c:f>
              <c:strCache/>
            </c:strRef>
          </c:cat>
          <c:val>
            <c:numRef>
              <c:f>'Data 040810'!$E$7:$E$76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'Data 040810'!$F$6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040810'!$C$7:$C$76</c:f>
              <c:strCache/>
            </c:strRef>
          </c:cat>
          <c:val>
            <c:numRef>
              <c:f>'Data 040810'!$F$7:$F$76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hape val="cylinder"/>
        </c:ser>
        <c:overlap val="100"/>
        <c:shape val="cylinder"/>
        <c:axId val="20265683"/>
        <c:axId val="48173420"/>
      </c:bar3D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73420"/>
        <c:crosses val="autoZero"/>
        <c:auto val="1"/>
        <c:lblOffset val="100"/>
        <c:tickLblSkip val="3"/>
        <c:noMultiLvlLbl val="0"/>
      </c:catAx>
      <c:valAx>
        <c:axId val="48173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65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4045"/>
          <c:w val="0.1055"/>
          <c:h val="0.18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390525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0" y="485775"/>
        <a:ext cx="95345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4</xdr:row>
      <xdr:rowOff>95250</xdr:rowOff>
    </xdr:from>
    <xdr:to>
      <xdr:col>25</xdr:col>
      <xdr:colOff>457200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12315825" y="742950"/>
        <a:ext cx="7219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B1">
      <selection activeCell="A1" sqref="A1"/>
    </sheetView>
  </sheetViews>
  <sheetFormatPr defaultColWidth="9.140625" defaultRowHeight="12.75"/>
  <sheetData>
    <row r="2" ht="12.75">
      <c r="A2" s="2" t="str">
        <f>Data!$B$2</f>
        <v>Changes in wastewater treatment in western European countries  between 1980s and 2007 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8"/>
  <sheetViews>
    <sheetView workbookViewId="0" topLeftCell="A1">
      <selection activeCell="A4" sqref="A4"/>
    </sheetView>
  </sheetViews>
  <sheetFormatPr defaultColWidth="9.140625" defaultRowHeight="12.75"/>
  <cols>
    <col min="2" max="2" width="12.8515625" style="0" customWidth="1"/>
  </cols>
  <sheetData>
    <row r="1" spans="1:40" ht="12.75">
      <c r="A1" t="s">
        <v>13</v>
      </c>
      <c r="AJ1" t="s">
        <v>9</v>
      </c>
      <c r="AK1" s="1">
        <v>10.639339184305626</v>
      </c>
      <c r="AL1" s="1">
        <v>14.468456375838926</v>
      </c>
      <c r="AM1" s="1">
        <v>0</v>
      </c>
      <c r="AN1" s="1">
        <v>25.107795560144552</v>
      </c>
    </row>
    <row r="2" spans="1:40" ht="12.75">
      <c r="A2" t="s">
        <v>14</v>
      </c>
      <c r="B2" s="3" t="s">
        <v>94</v>
      </c>
      <c r="AJ2" t="s">
        <v>10</v>
      </c>
      <c r="AK2" s="1">
        <v>15.2269313283208</v>
      </c>
      <c r="AL2" s="1">
        <v>30.484904260651625</v>
      </c>
      <c r="AM2" s="1">
        <v>3.9176220551378447</v>
      </c>
      <c r="AN2" s="1">
        <v>38.18774736842105</v>
      </c>
    </row>
    <row r="3" spans="37:40" ht="12.75">
      <c r="AK3" s="1"/>
      <c r="AL3" s="1"/>
      <c r="AM3" s="1"/>
      <c r="AN3" s="1"/>
    </row>
    <row r="4" spans="35:40" ht="12.75">
      <c r="AI4" t="s">
        <v>8</v>
      </c>
      <c r="AK4" s="1"/>
      <c r="AL4" s="1"/>
      <c r="AM4" s="1"/>
      <c r="AN4" s="1"/>
    </row>
    <row r="5" spans="36:40" ht="12.75">
      <c r="AJ5" t="s">
        <v>11</v>
      </c>
      <c r="AK5" s="1">
        <v>6.053482484758891</v>
      </c>
      <c r="AL5" s="1">
        <v>15.068162857002621</v>
      </c>
      <c r="AM5" s="1">
        <v>1.733653498086583</v>
      </c>
      <c r="AN5" s="1">
        <v>22.855298839848096</v>
      </c>
    </row>
    <row r="6" spans="2:40" ht="12.75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AJ6" t="s">
        <v>12</v>
      </c>
      <c r="AK6" s="1">
        <v>5.608175125905141</v>
      </c>
      <c r="AL6" s="1">
        <v>18.333632795313477</v>
      </c>
      <c r="AM6" s="1">
        <v>8.185033398025492</v>
      </c>
      <c r="AN6" s="1">
        <v>32.13863349142412</v>
      </c>
    </row>
    <row r="7" spans="1:8" ht="12.75">
      <c r="A7" t="s">
        <v>7</v>
      </c>
      <c r="B7" t="s">
        <v>15</v>
      </c>
      <c r="C7">
        <v>1991</v>
      </c>
      <c r="D7">
        <v>79112</v>
      </c>
      <c r="E7">
        <v>6.5</v>
      </c>
      <c r="F7">
        <v>31.5</v>
      </c>
      <c r="G7">
        <v>47.6</v>
      </c>
      <c r="H7">
        <f>E7+F7+G7</f>
        <v>85.6</v>
      </c>
    </row>
    <row r="8" spans="3:8" ht="12.75">
      <c r="C8">
        <v>1998</v>
      </c>
      <c r="D8">
        <v>82037</v>
      </c>
      <c r="E8">
        <v>1</v>
      </c>
      <c r="F8">
        <v>6</v>
      </c>
      <c r="G8">
        <v>83</v>
      </c>
      <c r="H8">
        <v>91</v>
      </c>
    </row>
    <row r="9" spans="3:8" ht="12.75">
      <c r="C9">
        <v>2001</v>
      </c>
      <c r="D9">
        <v>82440</v>
      </c>
      <c r="E9">
        <v>0</v>
      </c>
      <c r="F9">
        <v>5</v>
      </c>
      <c r="G9">
        <v>88</v>
      </c>
      <c r="H9">
        <v>93</v>
      </c>
    </row>
    <row r="10" spans="3:8" ht="12.75">
      <c r="C10">
        <v>2004</v>
      </c>
      <c r="D10">
        <v>82501</v>
      </c>
      <c r="E10">
        <v>0</v>
      </c>
      <c r="F10">
        <v>3</v>
      </c>
      <c r="G10">
        <v>90</v>
      </c>
      <c r="H10">
        <v>93</v>
      </c>
    </row>
    <row r="11" spans="3:8" ht="12.75">
      <c r="C11" s="4">
        <v>2005</v>
      </c>
      <c r="D11">
        <v>82501</v>
      </c>
      <c r="E11" s="4">
        <v>0</v>
      </c>
      <c r="F11" s="4">
        <v>1</v>
      </c>
      <c r="G11" s="4">
        <v>96</v>
      </c>
      <c r="H11" s="4">
        <v>97</v>
      </c>
    </row>
    <row r="13" spans="2:8" ht="12.75">
      <c r="B13" t="s">
        <v>16</v>
      </c>
      <c r="C13">
        <v>1980</v>
      </c>
      <c r="D13">
        <v>14150</v>
      </c>
      <c r="E13">
        <v>8</v>
      </c>
      <c r="F13">
        <v>62</v>
      </c>
      <c r="G13">
        <v>3</v>
      </c>
      <c r="H13">
        <v>72</v>
      </c>
    </row>
    <row r="14" spans="3:8" ht="12.75">
      <c r="C14">
        <v>1985</v>
      </c>
      <c r="D14">
        <v>14492</v>
      </c>
      <c r="E14">
        <v>7</v>
      </c>
      <c r="F14">
        <v>70</v>
      </c>
      <c r="G14">
        <v>4</v>
      </c>
      <c r="H14">
        <v>82</v>
      </c>
    </row>
    <row r="15" spans="3:8" ht="12.75">
      <c r="C15">
        <v>1990</v>
      </c>
      <c r="D15">
        <v>14952</v>
      </c>
      <c r="E15">
        <v>1</v>
      </c>
      <c r="F15">
        <v>84</v>
      </c>
      <c r="G15">
        <v>8</v>
      </c>
      <c r="H15">
        <v>94</v>
      </c>
    </row>
    <row r="16" spans="3:8" ht="12.75">
      <c r="C16">
        <v>1995</v>
      </c>
      <c r="D16">
        <v>15459</v>
      </c>
      <c r="E16">
        <v>0</v>
      </c>
      <c r="F16">
        <v>46</v>
      </c>
      <c r="G16">
        <v>51</v>
      </c>
      <c r="H16">
        <v>97</v>
      </c>
    </row>
    <row r="17" spans="3:8" ht="12.75">
      <c r="C17">
        <v>2000</v>
      </c>
      <c r="D17">
        <v>15926</v>
      </c>
      <c r="E17">
        <v>0</v>
      </c>
      <c r="F17">
        <v>17</v>
      </c>
      <c r="G17" s="7">
        <v>82</v>
      </c>
      <c r="H17" s="7">
        <v>99</v>
      </c>
    </row>
    <row r="18" spans="3:8" ht="12.75">
      <c r="C18">
        <v>2002</v>
      </c>
      <c r="D18">
        <v>16149</v>
      </c>
      <c r="E18">
        <v>0</v>
      </c>
      <c r="F18">
        <v>14</v>
      </c>
      <c r="G18">
        <v>85</v>
      </c>
      <c r="H18">
        <v>99</v>
      </c>
    </row>
    <row r="19" spans="3:8" ht="12.75">
      <c r="C19" s="4">
        <v>2004</v>
      </c>
      <c r="D19" s="4">
        <v>16258</v>
      </c>
      <c r="E19" s="4">
        <v>0</v>
      </c>
      <c r="F19" s="4">
        <v>8</v>
      </c>
      <c r="G19" s="4">
        <v>91</v>
      </c>
      <c r="H19" s="4">
        <v>99</v>
      </c>
    </row>
    <row r="20" spans="3:8" ht="12.75">
      <c r="C20" s="4">
        <v>2006</v>
      </c>
      <c r="D20" s="4">
        <v>16346</v>
      </c>
      <c r="E20" s="4">
        <v>0</v>
      </c>
      <c r="F20" s="4">
        <v>4</v>
      </c>
      <c r="G20" s="4">
        <v>95</v>
      </c>
      <c r="H20" s="4">
        <v>99</v>
      </c>
    </row>
    <row r="22" spans="2:8" ht="12.75">
      <c r="B22" t="s">
        <v>17</v>
      </c>
      <c r="C22">
        <v>1985</v>
      </c>
      <c r="D22">
        <v>5111</v>
      </c>
      <c r="E22">
        <v>16</v>
      </c>
      <c r="F22">
        <v>58</v>
      </c>
      <c r="G22">
        <v>4</v>
      </c>
      <c r="H22">
        <v>79</v>
      </c>
    </row>
    <row r="23" spans="3:8" ht="12.75">
      <c r="C23">
        <v>1990</v>
      </c>
      <c r="D23">
        <v>5135</v>
      </c>
      <c r="E23">
        <v>14</v>
      </c>
      <c r="F23">
        <v>42</v>
      </c>
      <c r="G23">
        <v>29</v>
      </c>
      <c r="H23">
        <v>85</v>
      </c>
    </row>
    <row r="24" spans="3:8" ht="12.75">
      <c r="C24">
        <v>1995</v>
      </c>
      <c r="D24">
        <v>5216</v>
      </c>
      <c r="E24">
        <v>2</v>
      </c>
      <c r="F24">
        <v>15</v>
      </c>
      <c r="G24">
        <v>70</v>
      </c>
      <c r="H24">
        <v>87</v>
      </c>
    </row>
    <row r="25" spans="3:8" ht="12.75">
      <c r="C25">
        <v>1998</v>
      </c>
      <c r="D25">
        <v>5295</v>
      </c>
      <c r="E25">
        <v>2</v>
      </c>
      <c r="F25">
        <v>3</v>
      </c>
      <c r="G25">
        <v>84</v>
      </c>
      <c r="H25">
        <v>89</v>
      </c>
    </row>
    <row r="27" spans="2:8" ht="12.75">
      <c r="B27" t="s">
        <v>18</v>
      </c>
      <c r="C27">
        <v>1980</v>
      </c>
      <c r="D27">
        <v>6304</v>
      </c>
      <c r="E27">
        <v>0</v>
      </c>
      <c r="F27">
        <v>32</v>
      </c>
      <c r="G27">
        <v>41</v>
      </c>
      <c r="H27">
        <v>0</v>
      </c>
    </row>
    <row r="28" spans="3:8" ht="12.75">
      <c r="C28">
        <v>1985</v>
      </c>
      <c r="D28">
        <v>6620</v>
      </c>
      <c r="E28">
        <v>0</v>
      </c>
      <c r="F28">
        <v>36</v>
      </c>
      <c r="G28">
        <v>48</v>
      </c>
      <c r="H28">
        <v>0</v>
      </c>
    </row>
    <row r="29" spans="3:8" ht="12.75">
      <c r="C29">
        <v>1990</v>
      </c>
      <c r="D29">
        <v>6969</v>
      </c>
      <c r="E29">
        <v>0</v>
      </c>
      <c r="F29">
        <v>28</v>
      </c>
      <c r="G29">
        <v>62</v>
      </c>
      <c r="H29">
        <v>0</v>
      </c>
    </row>
    <row r="30" spans="3:8" ht="12.75">
      <c r="C30">
        <v>1995</v>
      </c>
      <c r="D30">
        <v>7081</v>
      </c>
      <c r="E30">
        <v>0</v>
      </c>
      <c r="F30">
        <v>23</v>
      </c>
      <c r="G30">
        <v>71</v>
      </c>
      <c r="H30">
        <v>0</v>
      </c>
    </row>
    <row r="31" spans="3:8" ht="12.75">
      <c r="C31">
        <v>2000</v>
      </c>
      <c r="D31">
        <v>7259</v>
      </c>
      <c r="E31">
        <v>0</v>
      </c>
      <c r="F31">
        <v>22</v>
      </c>
      <c r="G31">
        <v>74</v>
      </c>
      <c r="H31">
        <v>0</v>
      </c>
    </row>
    <row r="32" spans="3:8" ht="12.75">
      <c r="C32">
        <v>2005</v>
      </c>
      <c r="D32">
        <v>7382</v>
      </c>
      <c r="E32">
        <v>0</v>
      </c>
      <c r="F32">
        <v>20</v>
      </c>
      <c r="G32">
        <v>77</v>
      </c>
      <c r="H32">
        <v>97</v>
      </c>
    </row>
    <row r="34" spans="2:8" ht="12.75">
      <c r="B34" t="s">
        <v>19</v>
      </c>
      <c r="C34">
        <v>1980</v>
      </c>
      <c r="D34">
        <v>7546</v>
      </c>
      <c r="E34">
        <v>10</v>
      </c>
      <c r="F34">
        <v>25</v>
      </c>
      <c r="G34">
        <v>3</v>
      </c>
      <c r="H34">
        <v>38</v>
      </c>
    </row>
    <row r="35" spans="3:8" ht="12.75">
      <c r="C35">
        <v>1985</v>
      </c>
      <c r="D35">
        <v>7556</v>
      </c>
      <c r="E35">
        <v>7</v>
      </c>
      <c r="F35">
        <v>53</v>
      </c>
      <c r="G35">
        <v>5</v>
      </c>
      <c r="H35">
        <v>65</v>
      </c>
    </row>
    <row r="36" spans="3:8" ht="12.75">
      <c r="C36">
        <v>1990</v>
      </c>
      <c r="D36">
        <v>7660</v>
      </c>
      <c r="E36">
        <v>5</v>
      </c>
      <c r="F36">
        <v>60</v>
      </c>
      <c r="G36">
        <v>7</v>
      </c>
      <c r="H36">
        <v>72</v>
      </c>
    </row>
    <row r="37" spans="3:8" ht="12.75">
      <c r="C37">
        <v>1995</v>
      </c>
      <c r="D37">
        <v>7943</v>
      </c>
      <c r="E37">
        <v>1</v>
      </c>
      <c r="F37">
        <v>26</v>
      </c>
      <c r="G37">
        <v>48</v>
      </c>
      <c r="H37">
        <v>75</v>
      </c>
    </row>
    <row r="38" spans="3:8" ht="12.75">
      <c r="C38">
        <v>1998</v>
      </c>
      <c r="D38">
        <v>7982</v>
      </c>
      <c r="E38" s="7">
        <v>0</v>
      </c>
      <c r="F38">
        <v>17</v>
      </c>
      <c r="G38">
        <v>64</v>
      </c>
      <c r="H38">
        <v>81</v>
      </c>
    </row>
    <row r="39" spans="3:8" ht="12.75">
      <c r="C39">
        <v>2004</v>
      </c>
      <c r="D39">
        <v>8175</v>
      </c>
      <c r="E39" s="7">
        <v>0</v>
      </c>
      <c r="F39">
        <v>5</v>
      </c>
      <c r="G39" s="7">
        <v>83</v>
      </c>
      <c r="H39">
        <v>88</v>
      </c>
    </row>
    <row r="40" spans="3:8" ht="12.75">
      <c r="C40" s="4">
        <v>2006</v>
      </c>
      <c r="D40" s="4">
        <v>8282</v>
      </c>
      <c r="E40" s="4">
        <v>0</v>
      </c>
      <c r="F40" s="4">
        <v>4</v>
      </c>
      <c r="G40" s="4">
        <v>88</v>
      </c>
      <c r="H40" s="4">
        <v>92</v>
      </c>
    </row>
    <row r="41" ht="12.75">
      <c r="C41" s="4"/>
    </row>
    <row r="42" spans="2:8" ht="12.75">
      <c r="B42" t="s">
        <v>23</v>
      </c>
      <c r="C42">
        <v>1990</v>
      </c>
      <c r="D42">
        <v>50869</v>
      </c>
      <c r="E42">
        <v>8</v>
      </c>
      <c r="F42">
        <v>62</v>
      </c>
      <c r="G42">
        <v>13</v>
      </c>
      <c r="H42">
        <v>83</v>
      </c>
    </row>
    <row r="43" spans="3:8" ht="12.75">
      <c r="C43">
        <v>1995</v>
      </c>
      <c r="D43">
        <v>51820</v>
      </c>
      <c r="E43">
        <v>9</v>
      </c>
      <c r="F43">
        <v>61</v>
      </c>
      <c r="G43">
        <v>18</v>
      </c>
      <c r="H43">
        <v>87</v>
      </c>
    </row>
    <row r="44" spans="3:8" ht="12.75">
      <c r="C44">
        <v>2000</v>
      </c>
      <c r="D44">
        <v>52943</v>
      </c>
      <c r="E44">
        <v>4</v>
      </c>
      <c r="F44">
        <v>64</v>
      </c>
      <c r="G44">
        <v>27</v>
      </c>
      <c r="H44">
        <v>95</v>
      </c>
    </row>
    <row r="45" spans="3:8" ht="12.75">
      <c r="C45">
        <v>2001</v>
      </c>
      <c r="D45">
        <v>52481</v>
      </c>
      <c r="E45">
        <v>2</v>
      </c>
      <c r="F45">
        <v>66</v>
      </c>
      <c r="G45">
        <v>32</v>
      </c>
      <c r="H45">
        <v>100</v>
      </c>
    </row>
    <row r="46" spans="3:8" ht="12.75">
      <c r="C46">
        <v>2002</v>
      </c>
      <c r="D46">
        <v>52481</v>
      </c>
      <c r="E46">
        <v>1</v>
      </c>
      <c r="F46">
        <v>60</v>
      </c>
      <c r="G46">
        <v>39</v>
      </c>
      <c r="H46">
        <v>100</v>
      </c>
    </row>
    <row r="47" spans="3:8" ht="12.75">
      <c r="C47">
        <v>2003</v>
      </c>
      <c r="D47">
        <v>52794</v>
      </c>
      <c r="E47">
        <v>0</v>
      </c>
      <c r="F47">
        <v>61</v>
      </c>
      <c r="G47">
        <v>38</v>
      </c>
      <c r="H47">
        <v>99</v>
      </c>
    </row>
    <row r="48" spans="3:8" ht="12.75">
      <c r="C48">
        <v>2004</v>
      </c>
      <c r="D48">
        <v>53046</v>
      </c>
      <c r="E48">
        <v>0</v>
      </c>
      <c r="F48">
        <v>56</v>
      </c>
      <c r="G48">
        <v>43</v>
      </c>
      <c r="H48">
        <v>99</v>
      </c>
    </row>
    <row r="49" spans="3:8" ht="12.75">
      <c r="C49">
        <v>2005</v>
      </c>
      <c r="D49">
        <v>53391</v>
      </c>
      <c r="E49">
        <v>0</v>
      </c>
      <c r="F49">
        <v>56</v>
      </c>
      <c r="G49">
        <v>43</v>
      </c>
      <c r="H49">
        <v>99</v>
      </c>
    </row>
    <row r="51" spans="2:8" ht="12.75">
      <c r="B51" t="s">
        <v>20</v>
      </c>
      <c r="C51">
        <v>1980</v>
      </c>
      <c r="D51">
        <v>366</v>
      </c>
      <c r="E51">
        <v>16</v>
      </c>
      <c r="F51">
        <v>65</v>
      </c>
      <c r="G51">
        <v>0</v>
      </c>
      <c r="H51">
        <v>81</v>
      </c>
    </row>
    <row r="52" spans="3:15" ht="12.75">
      <c r="C52">
        <v>1985</v>
      </c>
      <c r="D52">
        <v>366</v>
      </c>
      <c r="E52">
        <v>14</v>
      </c>
      <c r="F52">
        <v>69</v>
      </c>
      <c r="G52">
        <v>0</v>
      </c>
      <c r="H52">
        <v>83</v>
      </c>
      <c r="J52">
        <v>1990</v>
      </c>
      <c r="K52">
        <f>(D52+D53)/2</f>
        <v>386.5</v>
      </c>
      <c r="L52">
        <f>(E52+E53)/2</f>
        <v>16.5</v>
      </c>
      <c r="M52">
        <f>(F52+F53)/2</f>
        <v>63</v>
      </c>
      <c r="N52">
        <f>(G52+G53)/2</f>
        <v>5.5</v>
      </c>
      <c r="O52">
        <f>(H52+H53)/2</f>
        <v>85.5</v>
      </c>
    </row>
    <row r="53" spans="3:8" ht="12.75">
      <c r="C53">
        <v>1995</v>
      </c>
      <c r="D53">
        <v>407</v>
      </c>
      <c r="E53">
        <v>19</v>
      </c>
      <c r="F53">
        <v>57</v>
      </c>
      <c r="G53">
        <v>11</v>
      </c>
      <c r="H53">
        <v>88</v>
      </c>
    </row>
    <row r="54" spans="3:8" ht="12.75">
      <c r="C54">
        <v>2003</v>
      </c>
      <c r="D54">
        <v>448</v>
      </c>
      <c r="E54">
        <v>7</v>
      </c>
      <c r="F54">
        <v>66</v>
      </c>
      <c r="G54">
        <v>22</v>
      </c>
      <c r="H54">
        <v>95</v>
      </c>
    </row>
    <row r="56" spans="2:8" ht="12.75">
      <c r="B56" t="s">
        <v>21</v>
      </c>
      <c r="C56">
        <v>1980</v>
      </c>
      <c r="D56">
        <v>3393</v>
      </c>
      <c r="E56">
        <v>0</v>
      </c>
      <c r="F56">
        <v>11</v>
      </c>
      <c r="G56">
        <v>0</v>
      </c>
      <c r="H56">
        <v>11</v>
      </c>
    </row>
    <row r="57" spans="3:8" ht="12.75">
      <c r="C57">
        <v>1990</v>
      </c>
      <c r="D57">
        <v>3507</v>
      </c>
      <c r="E57">
        <v>23</v>
      </c>
      <c r="F57">
        <v>21</v>
      </c>
      <c r="G57">
        <v>0</v>
      </c>
      <c r="H57">
        <v>44</v>
      </c>
    </row>
    <row r="58" spans="3:8" ht="12.75">
      <c r="C58">
        <v>1995</v>
      </c>
      <c r="D58">
        <v>3598</v>
      </c>
      <c r="E58">
        <v>24</v>
      </c>
      <c r="F58">
        <v>32</v>
      </c>
      <c r="G58">
        <v>2</v>
      </c>
      <c r="H58">
        <v>58</v>
      </c>
    </row>
    <row r="59" spans="3:8" ht="12.75">
      <c r="C59">
        <v>1999</v>
      </c>
      <c r="E59">
        <v>40</v>
      </c>
      <c r="F59">
        <v>21</v>
      </c>
      <c r="G59">
        <v>5</v>
      </c>
      <c r="H59">
        <v>66</v>
      </c>
    </row>
    <row r="60" spans="3:8" ht="12.75">
      <c r="C60">
        <v>2001</v>
      </c>
      <c r="E60">
        <v>41</v>
      </c>
      <c r="F60">
        <v>21</v>
      </c>
      <c r="G60">
        <v>8</v>
      </c>
      <c r="H60">
        <v>70</v>
      </c>
    </row>
    <row r="61" spans="3:8" ht="12.75">
      <c r="C61" s="4">
        <v>2005</v>
      </c>
      <c r="D61" s="7"/>
      <c r="E61" s="4">
        <v>2</v>
      </c>
      <c r="F61" s="4">
        <v>70</v>
      </c>
      <c r="G61" s="4">
        <v>12</v>
      </c>
      <c r="H61" s="4">
        <v>84</v>
      </c>
    </row>
    <row r="63" spans="2:8" ht="12.75">
      <c r="B63" t="s">
        <v>22</v>
      </c>
      <c r="C63">
        <v>1980</v>
      </c>
      <c r="D63">
        <v>9855</v>
      </c>
      <c r="E63">
        <v>0</v>
      </c>
      <c r="F63">
        <v>23</v>
      </c>
      <c r="G63">
        <v>0</v>
      </c>
      <c r="H63">
        <v>23</v>
      </c>
    </row>
    <row r="64" spans="3:8" ht="12.75">
      <c r="C64">
        <v>1998</v>
      </c>
      <c r="D64">
        <v>10163</v>
      </c>
      <c r="E64">
        <v>0</v>
      </c>
      <c r="F64">
        <v>22</v>
      </c>
      <c r="G64">
        <v>16</v>
      </c>
      <c r="H64">
        <v>38</v>
      </c>
    </row>
    <row r="65" spans="3:8" ht="12.75">
      <c r="C65" s="7">
        <v>2004</v>
      </c>
      <c r="D65" s="7">
        <v>10446</v>
      </c>
      <c r="E65" s="7">
        <v>0</v>
      </c>
      <c r="F65" s="7">
        <v>18</v>
      </c>
      <c r="G65" s="7">
        <v>35</v>
      </c>
      <c r="H65" s="7">
        <f>E65+F65+G65</f>
        <v>53</v>
      </c>
    </row>
    <row r="66" spans="3:8" ht="12.75">
      <c r="C66" s="7">
        <v>2005</v>
      </c>
      <c r="D66" s="7">
        <v>10511</v>
      </c>
      <c r="E66" s="7">
        <v>0</v>
      </c>
      <c r="F66" s="7">
        <v>19</v>
      </c>
      <c r="G66" s="7">
        <v>36</v>
      </c>
      <c r="H66" s="7">
        <f>E66+F66+G66</f>
        <v>55</v>
      </c>
    </row>
    <row r="67" spans="3:8" ht="12.75">
      <c r="C67" s="7">
        <v>2006</v>
      </c>
      <c r="E67" s="7">
        <v>0</v>
      </c>
      <c r="F67" s="7">
        <v>19</v>
      </c>
      <c r="G67" s="7">
        <v>38</v>
      </c>
      <c r="H67" s="7">
        <v>57</v>
      </c>
    </row>
    <row r="68" spans="3:8" ht="12.75">
      <c r="C68" s="7">
        <v>2007</v>
      </c>
      <c r="E68" s="7">
        <v>0</v>
      </c>
      <c r="F68" s="7">
        <v>19</v>
      </c>
      <c r="G68" s="7">
        <v>41</v>
      </c>
      <c r="H68" s="9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workbookViewId="0" topLeftCell="A1">
      <selection activeCell="A3" sqref="A3"/>
    </sheetView>
  </sheetViews>
  <sheetFormatPr defaultColWidth="9.140625" defaultRowHeight="12.75"/>
  <cols>
    <col min="1" max="1" width="29.421875" style="0" customWidth="1"/>
    <col min="2" max="2" width="17.00390625" style="0" customWidth="1"/>
    <col min="5" max="5" width="13.00390625" style="0" customWidth="1"/>
    <col min="6" max="6" width="12.140625" style="0" customWidth="1"/>
    <col min="8" max="8" width="31.7109375" style="0" customWidth="1"/>
  </cols>
  <sheetData>
    <row r="1" spans="1:39" ht="12.75">
      <c r="A1" t="s">
        <v>13</v>
      </c>
      <c r="AI1" t="s">
        <v>9</v>
      </c>
      <c r="AJ1" s="1">
        <v>10.639339184305626</v>
      </c>
      <c r="AK1" s="1">
        <v>14.468456375838926</v>
      </c>
      <c r="AL1" s="1">
        <v>0</v>
      </c>
      <c r="AM1" s="1">
        <v>25.107795560144552</v>
      </c>
    </row>
    <row r="2" spans="1:39" ht="12.75">
      <c r="A2" t="s">
        <v>14</v>
      </c>
      <c r="B2" s="3" t="s">
        <v>95</v>
      </c>
      <c r="AI2" t="s">
        <v>10</v>
      </c>
      <c r="AJ2" s="1">
        <v>15.2269313283208</v>
      </c>
      <c r="AK2" s="1">
        <v>30.484904260651625</v>
      </c>
      <c r="AL2" s="1">
        <v>3.9176220551378447</v>
      </c>
      <c r="AM2" s="1">
        <v>38.18774736842105</v>
      </c>
    </row>
    <row r="3" spans="36:39" ht="12.75">
      <c r="AJ3" s="1"/>
      <c r="AK3" s="1"/>
      <c r="AL3" s="1"/>
      <c r="AM3" s="1"/>
    </row>
    <row r="4" spans="34:39" ht="12.75">
      <c r="AH4" t="s">
        <v>8</v>
      </c>
      <c r="AJ4" s="1"/>
      <c r="AK4" s="1"/>
      <c r="AL4" s="1"/>
      <c r="AM4" s="1"/>
    </row>
    <row r="5" spans="35:39" ht="12.75">
      <c r="AI5" t="s">
        <v>11</v>
      </c>
      <c r="AJ5" s="1">
        <v>6.053482484758891</v>
      </c>
      <c r="AK5" s="1">
        <v>15.068162857002621</v>
      </c>
      <c r="AL5" s="1">
        <v>1.733653498086583</v>
      </c>
      <c r="AM5" s="1">
        <v>22.855298839848096</v>
      </c>
    </row>
    <row r="6" spans="2:39" ht="12.75">
      <c r="B6" t="s">
        <v>0</v>
      </c>
      <c r="C6" t="s">
        <v>1</v>
      </c>
      <c r="D6" t="s">
        <v>3</v>
      </c>
      <c r="E6" t="s">
        <v>4</v>
      </c>
      <c r="F6" t="s">
        <v>5</v>
      </c>
      <c r="G6" t="s">
        <v>6</v>
      </c>
      <c r="H6" t="s">
        <v>2</v>
      </c>
      <c r="I6" t="s">
        <v>3</v>
      </c>
      <c r="J6" t="s">
        <v>4</v>
      </c>
      <c r="K6" t="s">
        <v>5</v>
      </c>
      <c r="AI6" t="s">
        <v>12</v>
      </c>
      <c r="AJ6" s="1">
        <v>5.608175125905141</v>
      </c>
      <c r="AK6" s="1">
        <v>18.333632795313477</v>
      </c>
      <c r="AL6" s="1">
        <v>8.185033398025492</v>
      </c>
      <c r="AM6" s="1">
        <v>32.13863349142412</v>
      </c>
    </row>
    <row r="7" spans="1:11" ht="12.75">
      <c r="A7" s="4" t="s">
        <v>24</v>
      </c>
      <c r="B7" s="5" t="s">
        <v>15</v>
      </c>
      <c r="C7" t="s">
        <v>25</v>
      </c>
      <c r="D7">
        <v>6.5</v>
      </c>
      <c r="E7">
        <v>31.5</v>
      </c>
      <c r="F7">
        <v>47.6</v>
      </c>
      <c r="G7">
        <f>D7+E7+F7</f>
        <v>85.6</v>
      </c>
      <c r="H7">
        <v>79112</v>
      </c>
      <c r="I7">
        <f>H7*1000*D7/100</f>
        <v>5142280</v>
      </c>
      <c r="J7">
        <f aca="true" t="shared" si="0" ref="J7:J38">H7*1000*E7/100</f>
        <v>24920280</v>
      </c>
      <c r="K7">
        <f aca="true" t="shared" si="1" ref="K7:K38">H7*1000*F7/100</f>
        <v>37657312</v>
      </c>
    </row>
    <row r="8" spans="2:11" ht="12.75">
      <c r="B8" s="6" t="s">
        <v>26</v>
      </c>
      <c r="C8" t="s">
        <v>25</v>
      </c>
      <c r="D8">
        <v>4</v>
      </c>
      <c r="E8">
        <v>12</v>
      </c>
      <c r="F8">
        <v>72</v>
      </c>
      <c r="G8">
        <v>89</v>
      </c>
      <c r="H8">
        <v>81818</v>
      </c>
      <c r="I8">
        <f>H8*1000*D8/100</f>
        <v>3272720</v>
      </c>
      <c r="J8">
        <f t="shared" si="0"/>
        <v>9818160</v>
      </c>
      <c r="K8">
        <f t="shared" si="1"/>
        <v>58908960</v>
      </c>
    </row>
    <row r="9" spans="2:11" ht="12.75">
      <c r="B9" s="5"/>
      <c r="C9" t="s">
        <v>27</v>
      </c>
      <c r="D9">
        <v>1</v>
      </c>
      <c r="E9">
        <v>6</v>
      </c>
      <c r="F9">
        <v>83</v>
      </c>
      <c r="G9">
        <v>91</v>
      </c>
      <c r="H9">
        <v>82037</v>
      </c>
      <c r="I9">
        <f>H9*1000*D9/100</f>
        <v>820370</v>
      </c>
      <c r="J9">
        <f t="shared" si="0"/>
        <v>4922220</v>
      </c>
      <c r="K9">
        <f t="shared" si="1"/>
        <v>68090710</v>
      </c>
    </row>
    <row r="10" spans="2:11" ht="12.75">
      <c r="B10" s="5"/>
      <c r="C10" t="s">
        <v>28</v>
      </c>
      <c r="D10">
        <v>0</v>
      </c>
      <c r="E10">
        <v>5</v>
      </c>
      <c r="F10">
        <v>88</v>
      </c>
      <c r="G10">
        <v>93</v>
      </c>
      <c r="H10">
        <v>82440</v>
      </c>
      <c r="I10">
        <f>H10*1000*D10/100</f>
        <v>0</v>
      </c>
      <c r="J10">
        <f t="shared" si="0"/>
        <v>4122000</v>
      </c>
      <c r="K10">
        <f t="shared" si="1"/>
        <v>72547200</v>
      </c>
    </row>
    <row r="11" spans="2:11" ht="12.75">
      <c r="B11" s="5"/>
      <c r="C11" t="s">
        <v>29</v>
      </c>
      <c r="D11">
        <v>0</v>
      </c>
      <c r="E11">
        <v>3</v>
      </c>
      <c r="F11">
        <v>90</v>
      </c>
      <c r="G11">
        <v>93</v>
      </c>
      <c r="H11">
        <v>82501</v>
      </c>
      <c r="I11">
        <f>M11</f>
        <v>0</v>
      </c>
      <c r="J11">
        <f t="shared" si="0"/>
        <v>2475030</v>
      </c>
      <c r="K11">
        <f t="shared" si="1"/>
        <v>74250900</v>
      </c>
    </row>
    <row r="12" spans="2:11" ht="12.75">
      <c r="B12" s="5"/>
      <c r="C12" s="4" t="s">
        <v>30</v>
      </c>
      <c r="D12" s="4">
        <v>0</v>
      </c>
      <c r="E12" s="4">
        <v>1</v>
      </c>
      <c r="F12" s="4">
        <v>96</v>
      </c>
      <c r="G12" s="4">
        <v>97</v>
      </c>
      <c r="H12">
        <v>82501</v>
      </c>
      <c r="I12">
        <f aca="true" t="shared" si="2" ref="I12:I43">H12*1000*D12/100</f>
        <v>0</v>
      </c>
      <c r="J12">
        <f t="shared" si="0"/>
        <v>825010</v>
      </c>
      <c r="K12">
        <f t="shared" si="1"/>
        <v>79200960</v>
      </c>
    </row>
    <row r="13" spans="3:11" ht="12.75">
      <c r="C13" s="7"/>
      <c r="I13">
        <f t="shared" si="2"/>
        <v>0</v>
      </c>
      <c r="J13">
        <f t="shared" si="0"/>
        <v>0</v>
      </c>
      <c r="K13">
        <f t="shared" si="1"/>
        <v>0</v>
      </c>
    </row>
    <row r="14" spans="2:11" ht="12.75">
      <c r="B14" t="s">
        <v>16</v>
      </c>
      <c r="C14" t="s">
        <v>31</v>
      </c>
      <c r="D14">
        <v>8</v>
      </c>
      <c r="E14">
        <v>62</v>
      </c>
      <c r="F14">
        <v>3</v>
      </c>
      <c r="G14">
        <v>72</v>
      </c>
      <c r="H14">
        <v>14150</v>
      </c>
      <c r="I14">
        <f t="shared" si="2"/>
        <v>1132000</v>
      </c>
      <c r="J14">
        <f t="shared" si="0"/>
        <v>8773000</v>
      </c>
      <c r="K14">
        <f t="shared" si="1"/>
        <v>424500</v>
      </c>
    </row>
    <row r="15" spans="2:11" ht="12.75">
      <c r="B15" s="6" t="s">
        <v>26</v>
      </c>
      <c r="C15" t="s">
        <v>32</v>
      </c>
      <c r="D15">
        <v>7</v>
      </c>
      <c r="E15">
        <v>70</v>
      </c>
      <c r="F15">
        <v>4</v>
      </c>
      <c r="G15">
        <v>82</v>
      </c>
      <c r="H15">
        <v>14492</v>
      </c>
      <c r="I15">
        <f t="shared" si="2"/>
        <v>1014440</v>
      </c>
      <c r="J15">
        <f t="shared" si="0"/>
        <v>10144400</v>
      </c>
      <c r="K15">
        <f t="shared" si="1"/>
        <v>579680</v>
      </c>
    </row>
    <row r="16" spans="2:11" ht="12.75">
      <c r="B16" s="5"/>
      <c r="C16" t="s">
        <v>33</v>
      </c>
      <c r="D16">
        <v>1</v>
      </c>
      <c r="E16">
        <v>84</v>
      </c>
      <c r="F16">
        <v>8</v>
      </c>
      <c r="G16">
        <v>94</v>
      </c>
      <c r="H16">
        <v>14952</v>
      </c>
      <c r="I16">
        <f t="shared" si="2"/>
        <v>149520</v>
      </c>
      <c r="J16">
        <f t="shared" si="0"/>
        <v>12559680</v>
      </c>
      <c r="K16">
        <f t="shared" si="1"/>
        <v>1196160</v>
      </c>
    </row>
    <row r="17" spans="2:11" ht="12.75">
      <c r="B17" s="5"/>
      <c r="C17" t="s">
        <v>34</v>
      </c>
      <c r="D17">
        <v>0</v>
      </c>
      <c r="E17">
        <v>46</v>
      </c>
      <c r="F17">
        <v>51</v>
      </c>
      <c r="G17">
        <v>97</v>
      </c>
      <c r="H17">
        <v>15459</v>
      </c>
      <c r="I17">
        <f t="shared" si="2"/>
        <v>0</v>
      </c>
      <c r="J17">
        <f t="shared" si="0"/>
        <v>7111140</v>
      </c>
      <c r="K17">
        <f t="shared" si="1"/>
        <v>7884090</v>
      </c>
    </row>
    <row r="18" spans="2:11" ht="12.75">
      <c r="B18" s="5"/>
      <c r="C18" t="s">
        <v>35</v>
      </c>
      <c r="D18">
        <v>0</v>
      </c>
      <c r="E18">
        <v>17</v>
      </c>
      <c r="F18" s="7">
        <v>82</v>
      </c>
      <c r="G18" s="7">
        <v>99</v>
      </c>
      <c r="H18">
        <v>15926</v>
      </c>
      <c r="I18">
        <f t="shared" si="2"/>
        <v>0</v>
      </c>
      <c r="J18">
        <f t="shared" si="0"/>
        <v>2707420</v>
      </c>
      <c r="K18">
        <f t="shared" si="1"/>
        <v>13059320</v>
      </c>
    </row>
    <row r="19" spans="2:11" ht="12.75">
      <c r="B19" s="5"/>
      <c r="C19" t="s">
        <v>36</v>
      </c>
      <c r="D19">
        <v>0</v>
      </c>
      <c r="E19">
        <v>14</v>
      </c>
      <c r="F19">
        <v>85</v>
      </c>
      <c r="G19">
        <v>99</v>
      </c>
      <c r="H19">
        <v>16149</v>
      </c>
      <c r="I19">
        <f t="shared" si="2"/>
        <v>0</v>
      </c>
      <c r="J19">
        <f t="shared" si="0"/>
        <v>2260860</v>
      </c>
      <c r="K19">
        <f t="shared" si="1"/>
        <v>13726650</v>
      </c>
    </row>
    <row r="20" spans="2:11" ht="12.75">
      <c r="B20" s="5"/>
      <c r="C20" s="4" t="s">
        <v>37</v>
      </c>
      <c r="D20" s="4">
        <v>0</v>
      </c>
      <c r="E20" s="4">
        <v>8</v>
      </c>
      <c r="F20" s="4">
        <v>91</v>
      </c>
      <c r="G20" s="4">
        <v>99</v>
      </c>
      <c r="H20" s="4">
        <v>16258</v>
      </c>
      <c r="I20">
        <f t="shared" si="2"/>
        <v>0</v>
      </c>
      <c r="J20">
        <f t="shared" si="0"/>
        <v>1300640</v>
      </c>
      <c r="K20">
        <f t="shared" si="1"/>
        <v>14794780</v>
      </c>
    </row>
    <row r="21" spans="2:11" ht="12.75">
      <c r="B21" s="5"/>
      <c r="C21" s="4" t="s">
        <v>38</v>
      </c>
      <c r="D21" s="4">
        <v>0</v>
      </c>
      <c r="E21" s="4">
        <v>4</v>
      </c>
      <c r="F21" s="4">
        <v>95</v>
      </c>
      <c r="G21" s="4">
        <v>99</v>
      </c>
      <c r="H21" s="4">
        <v>16346</v>
      </c>
      <c r="I21">
        <f t="shared" si="2"/>
        <v>0</v>
      </c>
      <c r="J21">
        <f t="shared" si="0"/>
        <v>653840</v>
      </c>
      <c r="K21">
        <f t="shared" si="1"/>
        <v>15528700</v>
      </c>
    </row>
    <row r="22" spans="9:11" ht="12.75">
      <c r="I22">
        <f t="shared" si="2"/>
        <v>0</v>
      </c>
      <c r="J22">
        <f t="shared" si="0"/>
        <v>0</v>
      </c>
      <c r="K22">
        <f t="shared" si="1"/>
        <v>0</v>
      </c>
    </row>
    <row r="23" spans="2:11" ht="12.75">
      <c r="B23" t="s">
        <v>17</v>
      </c>
      <c r="C23" t="s">
        <v>39</v>
      </c>
      <c r="D23">
        <v>16</v>
      </c>
      <c r="E23">
        <v>58</v>
      </c>
      <c r="F23">
        <v>4</v>
      </c>
      <c r="G23">
        <v>79</v>
      </c>
      <c r="H23">
        <v>5111</v>
      </c>
      <c r="I23">
        <f t="shared" si="2"/>
        <v>817760</v>
      </c>
      <c r="J23">
        <f t="shared" si="0"/>
        <v>2964380</v>
      </c>
      <c r="K23">
        <f t="shared" si="1"/>
        <v>204440</v>
      </c>
    </row>
    <row r="24" spans="2:11" ht="12.75">
      <c r="B24" s="6" t="s">
        <v>26</v>
      </c>
      <c r="C24" t="s">
        <v>40</v>
      </c>
      <c r="D24">
        <v>14</v>
      </c>
      <c r="E24">
        <v>42</v>
      </c>
      <c r="F24">
        <v>29</v>
      </c>
      <c r="G24">
        <v>85</v>
      </c>
      <c r="H24">
        <v>5135</v>
      </c>
      <c r="I24">
        <f t="shared" si="2"/>
        <v>718900</v>
      </c>
      <c r="J24">
        <f t="shared" si="0"/>
        <v>2156700</v>
      </c>
      <c r="K24">
        <f t="shared" si="1"/>
        <v>1489150</v>
      </c>
    </row>
    <row r="25" spans="2:11" ht="12.75">
      <c r="B25" s="5"/>
      <c r="C25" t="s">
        <v>41</v>
      </c>
      <c r="D25">
        <v>2</v>
      </c>
      <c r="E25">
        <v>15</v>
      </c>
      <c r="F25">
        <v>70</v>
      </c>
      <c r="G25">
        <v>87</v>
      </c>
      <c r="H25">
        <v>5216</v>
      </c>
      <c r="I25">
        <f t="shared" si="2"/>
        <v>104320</v>
      </c>
      <c r="J25">
        <f t="shared" si="0"/>
        <v>782400</v>
      </c>
      <c r="K25">
        <f t="shared" si="1"/>
        <v>3651200</v>
      </c>
    </row>
    <row r="26" spans="2:11" ht="12.75">
      <c r="B26" s="5"/>
      <c r="C26" t="s">
        <v>42</v>
      </c>
      <c r="D26">
        <v>2</v>
      </c>
      <c r="E26">
        <v>3</v>
      </c>
      <c r="F26">
        <v>84</v>
      </c>
      <c r="G26">
        <v>89</v>
      </c>
      <c r="H26">
        <v>5295</v>
      </c>
      <c r="I26">
        <f t="shared" si="2"/>
        <v>105900</v>
      </c>
      <c r="J26">
        <f t="shared" si="0"/>
        <v>158850</v>
      </c>
      <c r="K26">
        <f t="shared" si="1"/>
        <v>4447800</v>
      </c>
    </row>
    <row r="27" spans="2:11" ht="12.75">
      <c r="B27" s="8"/>
      <c r="I27">
        <f t="shared" si="2"/>
        <v>0</v>
      </c>
      <c r="J27">
        <f t="shared" si="0"/>
        <v>0</v>
      </c>
      <c r="K27">
        <f t="shared" si="1"/>
        <v>0</v>
      </c>
    </row>
    <row r="28" spans="2:11" ht="12.75">
      <c r="B28" t="s">
        <v>18</v>
      </c>
      <c r="C28" t="s">
        <v>43</v>
      </c>
      <c r="D28">
        <v>0</v>
      </c>
      <c r="E28">
        <v>32</v>
      </c>
      <c r="F28">
        <v>41</v>
      </c>
      <c r="G28">
        <v>0</v>
      </c>
      <c r="H28">
        <v>6304</v>
      </c>
      <c r="I28">
        <f t="shared" si="2"/>
        <v>0</v>
      </c>
      <c r="J28">
        <f t="shared" si="0"/>
        <v>2017280</v>
      </c>
      <c r="K28">
        <f t="shared" si="1"/>
        <v>2584640</v>
      </c>
    </row>
    <row r="29" spans="2:11" ht="12.75">
      <c r="B29" s="6" t="s">
        <v>26</v>
      </c>
      <c r="C29" t="s">
        <v>44</v>
      </c>
      <c r="D29">
        <v>0</v>
      </c>
      <c r="E29">
        <v>36</v>
      </c>
      <c r="F29">
        <v>48</v>
      </c>
      <c r="G29">
        <v>0</v>
      </c>
      <c r="H29">
        <v>6620</v>
      </c>
      <c r="I29">
        <f t="shared" si="2"/>
        <v>0</v>
      </c>
      <c r="J29">
        <f t="shared" si="0"/>
        <v>2383200</v>
      </c>
      <c r="K29">
        <f t="shared" si="1"/>
        <v>3177600</v>
      </c>
    </row>
    <row r="30" spans="2:11" ht="12.75">
      <c r="B30" s="5"/>
      <c r="C30" t="s">
        <v>45</v>
      </c>
      <c r="D30">
        <v>0</v>
      </c>
      <c r="E30">
        <v>28</v>
      </c>
      <c r="F30">
        <v>62</v>
      </c>
      <c r="G30">
        <v>0</v>
      </c>
      <c r="H30">
        <v>6969</v>
      </c>
      <c r="I30">
        <f t="shared" si="2"/>
        <v>0</v>
      </c>
      <c r="J30">
        <f t="shared" si="0"/>
        <v>1951320</v>
      </c>
      <c r="K30">
        <f t="shared" si="1"/>
        <v>4320780</v>
      </c>
    </row>
    <row r="31" spans="2:11" ht="12.75">
      <c r="B31" s="5"/>
      <c r="C31" t="s">
        <v>46</v>
      </c>
      <c r="D31">
        <v>0</v>
      </c>
      <c r="E31">
        <v>23</v>
      </c>
      <c r="F31">
        <v>71</v>
      </c>
      <c r="G31">
        <v>0</v>
      </c>
      <c r="H31">
        <v>7081</v>
      </c>
      <c r="I31">
        <f t="shared" si="2"/>
        <v>0</v>
      </c>
      <c r="J31">
        <f t="shared" si="0"/>
        <v>1628630</v>
      </c>
      <c r="K31">
        <f t="shared" si="1"/>
        <v>5027510</v>
      </c>
    </row>
    <row r="32" spans="2:11" ht="12.75">
      <c r="B32" s="5"/>
      <c r="C32" t="s">
        <v>47</v>
      </c>
      <c r="D32">
        <v>0</v>
      </c>
      <c r="E32">
        <v>22</v>
      </c>
      <c r="F32">
        <v>74</v>
      </c>
      <c r="G32">
        <v>0</v>
      </c>
      <c r="H32">
        <v>7259</v>
      </c>
      <c r="I32">
        <f t="shared" si="2"/>
        <v>0</v>
      </c>
      <c r="J32">
        <f t="shared" si="0"/>
        <v>1596980</v>
      </c>
      <c r="K32">
        <f t="shared" si="1"/>
        <v>5371660</v>
      </c>
    </row>
    <row r="33" spans="2:11" ht="12.75">
      <c r="B33" s="5"/>
      <c r="C33" t="s">
        <v>48</v>
      </c>
      <c r="D33">
        <v>0</v>
      </c>
      <c r="E33">
        <v>20</v>
      </c>
      <c r="F33">
        <v>77</v>
      </c>
      <c r="G33">
        <v>97</v>
      </c>
      <c r="H33">
        <v>7382</v>
      </c>
      <c r="I33">
        <f t="shared" si="2"/>
        <v>0</v>
      </c>
      <c r="J33">
        <f t="shared" si="0"/>
        <v>1476400</v>
      </c>
      <c r="K33">
        <f t="shared" si="1"/>
        <v>5684140</v>
      </c>
    </row>
    <row r="34" spans="9:11" ht="12.75">
      <c r="I34">
        <f t="shared" si="2"/>
        <v>0</v>
      </c>
      <c r="J34">
        <f t="shared" si="0"/>
        <v>0</v>
      </c>
      <c r="K34">
        <f t="shared" si="1"/>
        <v>0</v>
      </c>
    </row>
    <row r="35" spans="2:11" ht="12.75">
      <c r="B35" t="s">
        <v>19</v>
      </c>
      <c r="C35" t="s">
        <v>49</v>
      </c>
      <c r="D35">
        <v>10</v>
      </c>
      <c r="E35">
        <v>25</v>
      </c>
      <c r="F35">
        <v>3</v>
      </c>
      <c r="G35">
        <v>38</v>
      </c>
      <c r="H35">
        <v>7546</v>
      </c>
      <c r="I35">
        <f t="shared" si="2"/>
        <v>754600</v>
      </c>
      <c r="J35">
        <f t="shared" si="0"/>
        <v>1886500</v>
      </c>
      <c r="K35">
        <f t="shared" si="1"/>
        <v>226380</v>
      </c>
    </row>
    <row r="36" spans="2:11" ht="12.75">
      <c r="B36" s="6" t="s">
        <v>26</v>
      </c>
      <c r="C36" t="s">
        <v>50</v>
      </c>
      <c r="D36">
        <v>7</v>
      </c>
      <c r="E36">
        <v>53</v>
      </c>
      <c r="F36">
        <v>5</v>
      </c>
      <c r="G36">
        <v>65</v>
      </c>
      <c r="H36">
        <v>7556</v>
      </c>
      <c r="I36">
        <f t="shared" si="2"/>
        <v>528920</v>
      </c>
      <c r="J36">
        <f t="shared" si="0"/>
        <v>4004680</v>
      </c>
      <c r="K36">
        <f t="shared" si="1"/>
        <v>377800</v>
      </c>
    </row>
    <row r="37" spans="2:11" ht="12.75">
      <c r="B37" s="5"/>
      <c r="C37" t="s">
        <v>51</v>
      </c>
      <c r="D37">
        <v>5</v>
      </c>
      <c r="E37">
        <v>60</v>
      </c>
      <c r="F37">
        <v>7</v>
      </c>
      <c r="G37">
        <v>72</v>
      </c>
      <c r="H37">
        <v>7660</v>
      </c>
      <c r="I37">
        <f t="shared" si="2"/>
        <v>383000</v>
      </c>
      <c r="J37">
        <f t="shared" si="0"/>
        <v>4596000</v>
      </c>
      <c r="K37">
        <f t="shared" si="1"/>
        <v>536200</v>
      </c>
    </row>
    <row r="38" spans="2:11" ht="12.75">
      <c r="B38" s="5"/>
      <c r="C38" t="s">
        <v>52</v>
      </c>
      <c r="D38">
        <v>1</v>
      </c>
      <c r="E38">
        <v>26</v>
      </c>
      <c r="F38">
        <v>48</v>
      </c>
      <c r="G38">
        <v>75</v>
      </c>
      <c r="H38">
        <v>7943</v>
      </c>
      <c r="I38">
        <f t="shared" si="2"/>
        <v>79430</v>
      </c>
      <c r="J38">
        <f t="shared" si="0"/>
        <v>2065180</v>
      </c>
      <c r="K38">
        <f t="shared" si="1"/>
        <v>3812640</v>
      </c>
    </row>
    <row r="39" spans="2:11" ht="12.75">
      <c r="B39" s="5"/>
      <c r="C39" t="s">
        <v>53</v>
      </c>
      <c r="D39" s="7">
        <v>0</v>
      </c>
      <c r="E39">
        <v>17</v>
      </c>
      <c r="F39">
        <v>64</v>
      </c>
      <c r="G39">
        <v>81</v>
      </c>
      <c r="H39">
        <v>7982</v>
      </c>
      <c r="I39">
        <f t="shared" si="2"/>
        <v>0</v>
      </c>
      <c r="J39">
        <f aca="true" t="shared" si="3" ref="J39:J74">H39*1000*E39/100</f>
        <v>1356940</v>
      </c>
      <c r="K39">
        <f aca="true" t="shared" si="4" ref="K39:K74">H39*1000*F39/100</f>
        <v>5108480</v>
      </c>
    </row>
    <row r="40" spans="2:11" ht="12.75">
      <c r="B40" s="5"/>
      <c r="C40" t="s">
        <v>54</v>
      </c>
      <c r="D40" s="7">
        <v>0</v>
      </c>
      <c r="E40">
        <v>5</v>
      </c>
      <c r="F40" s="7">
        <v>83</v>
      </c>
      <c r="G40">
        <v>88</v>
      </c>
      <c r="H40">
        <v>8175</v>
      </c>
      <c r="I40">
        <f t="shared" si="2"/>
        <v>0</v>
      </c>
      <c r="J40">
        <f t="shared" si="3"/>
        <v>408750</v>
      </c>
      <c r="K40">
        <f t="shared" si="4"/>
        <v>6785250</v>
      </c>
    </row>
    <row r="41" spans="2:11" ht="12.75">
      <c r="B41" s="5"/>
      <c r="C41" s="4" t="s">
        <v>55</v>
      </c>
      <c r="D41" s="4">
        <v>0</v>
      </c>
      <c r="E41" s="4">
        <v>4</v>
      </c>
      <c r="F41" s="4">
        <v>88</v>
      </c>
      <c r="G41" s="4">
        <v>92</v>
      </c>
      <c r="H41" s="4">
        <v>8282</v>
      </c>
      <c r="I41">
        <f t="shared" si="2"/>
        <v>0</v>
      </c>
      <c r="J41">
        <f t="shared" si="3"/>
        <v>331280</v>
      </c>
      <c r="K41">
        <f t="shared" si="4"/>
        <v>7288160</v>
      </c>
    </row>
    <row r="42" spans="9:11" ht="12.75">
      <c r="I42">
        <f t="shared" si="2"/>
        <v>0</v>
      </c>
      <c r="J42">
        <f t="shared" si="3"/>
        <v>0</v>
      </c>
      <c r="K42">
        <f t="shared" si="4"/>
        <v>0</v>
      </c>
    </row>
    <row r="43" spans="2:11" ht="12.75">
      <c r="B43" t="s">
        <v>23</v>
      </c>
      <c r="C43" t="s">
        <v>56</v>
      </c>
      <c r="D43">
        <v>8</v>
      </c>
      <c r="E43">
        <v>62</v>
      </c>
      <c r="F43">
        <v>13</v>
      </c>
      <c r="G43">
        <v>83</v>
      </c>
      <c r="H43">
        <v>50869</v>
      </c>
      <c r="I43">
        <f t="shared" si="2"/>
        <v>4069520</v>
      </c>
      <c r="J43">
        <f t="shared" si="3"/>
        <v>31538780</v>
      </c>
      <c r="K43">
        <f t="shared" si="4"/>
        <v>6612970</v>
      </c>
    </row>
    <row r="44" spans="3:11" ht="12.75">
      <c r="C44" t="s">
        <v>57</v>
      </c>
      <c r="D44">
        <v>9</v>
      </c>
      <c r="E44">
        <v>61</v>
      </c>
      <c r="F44">
        <v>18</v>
      </c>
      <c r="G44">
        <v>87</v>
      </c>
      <c r="H44">
        <v>51820</v>
      </c>
      <c r="I44">
        <f aca="true" t="shared" si="5" ref="I44:I74">H44*1000*D44/100</f>
        <v>4663800</v>
      </c>
      <c r="J44">
        <f t="shared" si="3"/>
        <v>31610200</v>
      </c>
      <c r="K44">
        <f t="shared" si="4"/>
        <v>9327600</v>
      </c>
    </row>
    <row r="45" spans="3:11" ht="12.75">
      <c r="C45" t="s">
        <v>58</v>
      </c>
      <c r="D45">
        <v>4</v>
      </c>
      <c r="E45">
        <v>64</v>
      </c>
      <c r="F45">
        <v>27</v>
      </c>
      <c r="G45">
        <v>95</v>
      </c>
      <c r="H45">
        <v>52943</v>
      </c>
      <c r="I45">
        <f t="shared" si="5"/>
        <v>2117720</v>
      </c>
      <c r="J45">
        <f t="shared" si="3"/>
        <v>33883520</v>
      </c>
      <c r="K45">
        <f t="shared" si="4"/>
        <v>14294610</v>
      </c>
    </row>
    <row r="46" spans="3:11" ht="12.75">
      <c r="C46" t="s">
        <v>59</v>
      </c>
      <c r="D46">
        <v>2</v>
      </c>
      <c r="E46">
        <v>66</v>
      </c>
      <c r="F46">
        <v>32</v>
      </c>
      <c r="G46">
        <v>100</v>
      </c>
      <c r="H46">
        <v>52481</v>
      </c>
      <c r="I46">
        <f t="shared" si="5"/>
        <v>1049620</v>
      </c>
      <c r="J46">
        <f t="shared" si="3"/>
        <v>34637460</v>
      </c>
      <c r="K46">
        <f t="shared" si="4"/>
        <v>16793920</v>
      </c>
    </row>
    <row r="47" spans="3:11" ht="12.75">
      <c r="C47" t="s">
        <v>60</v>
      </c>
      <c r="D47">
        <v>1</v>
      </c>
      <c r="E47">
        <v>60</v>
      </c>
      <c r="F47">
        <v>39</v>
      </c>
      <c r="G47">
        <v>100</v>
      </c>
      <c r="H47">
        <v>52481</v>
      </c>
      <c r="I47">
        <f t="shared" si="5"/>
        <v>524810</v>
      </c>
      <c r="J47">
        <f t="shared" si="3"/>
        <v>31488600</v>
      </c>
      <c r="K47">
        <f t="shared" si="4"/>
        <v>20467590</v>
      </c>
    </row>
    <row r="48" spans="3:11" ht="12.75">
      <c r="C48" t="s">
        <v>61</v>
      </c>
      <c r="D48">
        <v>0</v>
      </c>
      <c r="E48">
        <v>61</v>
      </c>
      <c r="F48">
        <v>38</v>
      </c>
      <c r="G48">
        <v>99</v>
      </c>
      <c r="H48">
        <v>52794</v>
      </c>
      <c r="I48">
        <f t="shared" si="5"/>
        <v>0</v>
      </c>
      <c r="J48">
        <f t="shared" si="3"/>
        <v>32204340</v>
      </c>
      <c r="K48">
        <f t="shared" si="4"/>
        <v>20061720</v>
      </c>
    </row>
    <row r="49" spans="3:11" ht="12.75">
      <c r="C49" t="s">
        <v>62</v>
      </c>
      <c r="D49">
        <v>0</v>
      </c>
      <c r="E49">
        <v>56</v>
      </c>
      <c r="F49">
        <v>43</v>
      </c>
      <c r="G49">
        <v>99</v>
      </c>
      <c r="H49">
        <v>53046</v>
      </c>
      <c r="I49">
        <f t="shared" si="5"/>
        <v>0</v>
      </c>
      <c r="J49">
        <f t="shared" si="3"/>
        <v>29705760</v>
      </c>
      <c r="K49">
        <f t="shared" si="4"/>
        <v>22809780</v>
      </c>
    </row>
    <row r="50" spans="3:11" ht="12.75">
      <c r="C50" t="s">
        <v>63</v>
      </c>
      <c r="D50">
        <v>0</v>
      </c>
      <c r="E50">
        <v>56</v>
      </c>
      <c r="F50">
        <v>43</v>
      </c>
      <c r="G50">
        <v>99</v>
      </c>
      <c r="H50">
        <v>53391</v>
      </c>
      <c r="I50">
        <f t="shared" si="5"/>
        <v>0</v>
      </c>
      <c r="J50">
        <f t="shared" si="3"/>
        <v>29898960</v>
      </c>
      <c r="K50">
        <f t="shared" si="4"/>
        <v>22958130</v>
      </c>
    </row>
    <row r="51" spans="9:11" ht="12.75">
      <c r="I51">
        <f t="shared" si="5"/>
        <v>0</v>
      </c>
      <c r="J51">
        <f t="shared" si="3"/>
        <v>0</v>
      </c>
      <c r="K51">
        <f t="shared" si="4"/>
        <v>0</v>
      </c>
    </row>
    <row r="52" spans="2:11" ht="12.75">
      <c r="B52" s="4" t="s">
        <v>64</v>
      </c>
      <c r="C52" s="7" t="s">
        <v>65</v>
      </c>
      <c r="D52" s="7">
        <v>10</v>
      </c>
      <c r="E52" s="7">
        <v>54</v>
      </c>
      <c r="F52" s="7">
        <v>16</v>
      </c>
      <c r="G52" s="7">
        <v>80</v>
      </c>
      <c r="H52" s="7">
        <v>5021</v>
      </c>
      <c r="I52">
        <f t="shared" si="5"/>
        <v>502100</v>
      </c>
      <c r="J52">
        <f t="shared" si="3"/>
        <v>2711340</v>
      </c>
      <c r="K52">
        <f t="shared" si="4"/>
        <v>803360</v>
      </c>
    </row>
    <row r="53" spans="2:11" ht="12.75">
      <c r="B53" s="4"/>
      <c r="C53" s="7" t="s">
        <v>66</v>
      </c>
      <c r="D53" s="7">
        <v>4</v>
      </c>
      <c r="E53" s="7">
        <v>70</v>
      </c>
      <c r="F53" s="7">
        <v>16</v>
      </c>
      <c r="G53" s="7">
        <v>90</v>
      </c>
      <c r="H53" s="7">
        <v>5061</v>
      </c>
      <c r="I53">
        <f t="shared" si="5"/>
        <v>202440</v>
      </c>
      <c r="J53">
        <f t="shared" si="3"/>
        <v>3542700</v>
      </c>
      <c r="K53">
        <f t="shared" si="4"/>
        <v>809760</v>
      </c>
    </row>
    <row r="54" spans="2:11" ht="12.75">
      <c r="B54" s="4"/>
      <c r="C54" s="7" t="s">
        <v>67</v>
      </c>
      <c r="D54" s="7">
        <v>2</v>
      </c>
      <c r="E54" s="7">
        <v>64</v>
      </c>
      <c r="F54" s="7">
        <v>26</v>
      </c>
      <c r="G54" s="7">
        <v>92</v>
      </c>
      <c r="H54" s="7">
        <v>5057</v>
      </c>
      <c r="I54">
        <f t="shared" si="5"/>
        <v>101140</v>
      </c>
      <c r="J54">
        <f t="shared" si="3"/>
        <v>3236480</v>
      </c>
      <c r="K54">
        <f t="shared" si="4"/>
        <v>1314820</v>
      </c>
    </row>
    <row r="55" spans="2:11" ht="12.75">
      <c r="B55" s="4"/>
      <c r="C55" s="7" t="s">
        <v>68</v>
      </c>
      <c r="D55" s="7">
        <v>1</v>
      </c>
      <c r="E55" s="7">
        <v>43</v>
      </c>
      <c r="F55" s="7">
        <v>44</v>
      </c>
      <c r="G55" s="7">
        <v>88</v>
      </c>
      <c r="H55" s="7">
        <v>5078</v>
      </c>
      <c r="I55">
        <f t="shared" si="5"/>
        <v>50780</v>
      </c>
      <c r="J55">
        <f t="shared" si="3"/>
        <v>2183540</v>
      </c>
      <c r="K55">
        <f t="shared" si="4"/>
        <v>2234320</v>
      </c>
    </row>
    <row r="56" spans="2:11" ht="12.75">
      <c r="B56" s="4"/>
      <c r="C56" s="7" t="s">
        <v>69</v>
      </c>
      <c r="D56" s="7">
        <v>2</v>
      </c>
      <c r="E56" s="7">
        <v>44</v>
      </c>
      <c r="F56" s="7">
        <v>45</v>
      </c>
      <c r="G56" s="7">
        <v>91</v>
      </c>
      <c r="H56" s="7">
        <v>5095</v>
      </c>
      <c r="I56">
        <f t="shared" si="5"/>
        <v>101900</v>
      </c>
      <c r="J56">
        <f t="shared" si="3"/>
        <v>2241800</v>
      </c>
      <c r="K56">
        <f t="shared" si="4"/>
        <v>2292750</v>
      </c>
    </row>
    <row r="57" spans="2:11" ht="12.75">
      <c r="B57" s="4"/>
      <c r="I57">
        <f t="shared" si="5"/>
        <v>0</v>
      </c>
      <c r="J57">
        <f t="shared" si="3"/>
        <v>0</v>
      </c>
      <c r="K57">
        <f t="shared" si="4"/>
        <v>0</v>
      </c>
    </row>
    <row r="58" spans="9:11" ht="12.75">
      <c r="I58">
        <f t="shared" si="5"/>
        <v>0</v>
      </c>
      <c r="J58">
        <f t="shared" si="3"/>
        <v>0</v>
      </c>
      <c r="K58">
        <f t="shared" si="4"/>
        <v>0</v>
      </c>
    </row>
    <row r="59" spans="2:11" ht="12.75">
      <c r="B59" t="s">
        <v>20</v>
      </c>
      <c r="C59" t="s">
        <v>70</v>
      </c>
      <c r="D59">
        <v>16</v>
      </c>
      <c r="E59">
        <v>65</v>
      </c>
      <c r="F59">
        <v>0</v>
      </c>
      <c r="G59">
        <v>81</v>
      </c>
      <c r="H59">
        <v>366</v>
      </c>
      <c r="I59">
        <f t="shared" si="5"/>
        <v>58560</v>
      </c>
      <c r="J59">
        <f t="shared" si="3"/>
        <v>237900</v>
      </c>
      <c r="K59">
        <f t="shared" si="4"/>
        <v>0</v>
      </c>
    </row>
    <row r="60" spans="2:14" ht="12.75">
      <c r="B60" s="6" t="s">
        <v>26</v>
      </c>
      <c r="C60" t="s">
        <v>71</v>
      </c>
      <c r="D60">
        <v>14</v>
      </c>
      <c r="E60">
        <v>69</v>
      </c>
      <c r="F60">
        <v>0</v>
      </c>
      <c r="G60">
        <v>83</v>
      </c>
      <c r="H60">
        <v>366</v>
      </c>
      <c r="I60">
        <f t="shared" si="5"/>
        <v>51240</v>
      </c>
      <c r="J60">
        <f t="shared" si="3"/>
        <v>252540</v>
      </c>
      <c r="K60">
        <f t="shared" si="4"/>
        <v>0</v>
      </c>
      <c r="L60">
        <f>(E60+E61)/2</f>
        <v>63</v>
      </c>
      <c r="M60">
        <f>(F60+F61)/2</f>
        <v>5.5</v>
      </c>
      <c r="N60">
        <f>(G60+G61)/2</f>
        <v>85.5</v>
      </c>
    </row>
    <row r="61" spans="2:11" ht="12.75">
      <c r="B61" s="5"/>
      <c r="C61" t="s">
        <v>72</v>
      </c>
      <c r="D61">
        <v>19</v>
      </c>
      <c r="E61">
        <v>57</v>
      </c>
      <c r="F61">
        <v>11</v>
      </c>
      <c r="G61">
        <v>88</v>
      </c>
      <c r="H61">
        <v>407</v>
      </c>
      <c r="I61">
        <f t="shared" si="5"/>
        <v>77330</v>
      </c>
      <c r="J61">
        <f t="shared" si="3"/>
        <v>231990</v>
      </c>
      <c r="K61">
        <f t="shared" si="4"/>
        <v>44770</v>
      </c>
    </row>
    <row r="62" spans="2:11" ht="12.75">
      <c r="B62" s="5"/>
      <c r="C62" t="s">
        <v>73</v>
      </c>
      <c r="D62">
        <v>7</v>
      </c>
      <c r="E62">
        <v>66</v>
      </c>
      <c r="F62">
        <v>22</v>
      </c>
      <c r="G62">
        <v>95</v>
      </c>
      <c r="H62">
        <v>448</v>
      </c>
      <c r="I62">
        <f t="shared" si="5"/>
        <v>31360</v>
      </c>
      <c r="J62">
        <f t="shared" si="3"/>
        <v>295680</v>
      </c>
      <c r="K62">
        <f t="shared" si="4"/>
        <v>98560</v>
      </c>
    </row>
    <row r="63" spans="9:11" ht="12.75">
      <c r="I63">
        <f t="shared" si="5"/>
        <v>0</v>
      </c>
      <c r="J63">
        <f t="shared" si="3"/>
        <v>0</v>
      </c>
      <c r="K63">
        <f t="shared" si="4"/>
        <v>0</v>
      </c>
    </row>
    <row r="64" spans="2:11" ht="12.75">
      <c r="B64" t="s">
        <v>21</v>
      </c>
      <c r="C64" t="s">
        <v>74</v>
      </c>
      <c r="D64">
        <v>0</v>
      </c>
      <c r="E64">
        <v>11</v>
      </c>
      <c r="F64">
        <v>0</v>
      </c>
      <c r="G64">
        <v>11</v>
      </c>
      <c r="H64">
        <v>3393</v>
      </c>
      <c r="I64">
        <f t="shared" si="5"/>
        <v>0</v>
      </c>
      <c r="J64">
        <f t="shared" si="3"/>
        <v>373230</v>
      </c>
      <c r="K64">
        <f t="shared" si="4"/>
        <v>0</v>
      </c>
    </row>
    <row r="65" spans="2:11" ht="12.75">
      <c r="B65" s="6" t="s">
        <v>26</v>
      </c>
      <c r="C65" t="s">
        <v>75</v>
      </c>
      <c r="D65">
        <v>23</v>
      </c>
      <c r="E65">
        <v>21</v>
      </c>
      <c r="F65">
        <v>0</v>
      </c>
      <c r="G65">
        <v>44</v>
      </c>
      <c r="H65">
        <v>3507</v>
      </c>
      <c r="I65">
        <f t="shared" si="5"/>
        <v>806610</v>
      </c>
      <c r="J65">
        <f t="shared" si="3"/>
        <v>736470</v>
      </c>
      <c r="K65">
        <f t="shared" si="4"/>
        <v>0</v>
      </c>
    </row>
    <row r="66" spans="2:11" ht="12.75">
      <c r="B66" s="5"/>
      <c r="C66" t="s">
        <v>76</v>
      </c>
      <c r="D66">
        <v>24</v>
      </c>
      <c r="E66">
        <v>32</v>
      </c>
      <c r="F66">
        <v>2</v>
      </c>
      <c r="G66">
        <v>58</v>
      </c>
      <c r="H66">
        <v>3597.617</v>
      </c>
      <c r="I66">
        <f t="shared" si="5"/>
        <v>863428.08</v>
      </c>
      <c r="J66">
        <f t="shared" si="3"/>
        <v>1151237.44</v>
      </c>
      <c r="K66">
        <f t="shared" si="4"/>
        <v>71952.34</v>
      </c>
    </row>
    <row r="67" spans="2:11" ht="12.75">
      <c r="B67" s="5"/>
      <c r="C67" t="s">
        <v>77</v>
      </c>
      <c r="D67">
        <v>40</v>
      </c>
      <c r="E67">
        <v>21</v>
      </c>
      <c r="F67">
        <v>5</v>
      </c>
      <c r="G67">
        <v>66</v>
      </c>
      <c r="H67">
        <v>5101</v>
      </c>
      <c r="I67">
        <f t="shared" si="5"/>
        <v>2040400</v>
      </c>
      <c r="J67">
        <f t="shared" si="3"/>
        <v>1071210</v>
      </c>
      <c r="K67">
        <f t="shared" si="4"/>
        <v>255050</v>
      </c>
    </row>
    <row r="68" spans="2:11" ht="12.75">
      <c r="B68" s="5"/>
      <c r="C68" t="s">
        <v>78</v>
      </c>
      <c r="D68">
        <v>41</v>
      </c>
      <c r="E68">
        <v>21</v>
      </c>
      <c r="F68">
        <v>8</v>
      </c>
      <c r="G68">
        <v>70</v>
      </c>
      <c r="H68">
        <v>5493</v>
      </c>
      <c r="I68">
        <f t="shared" si="5"/>
        <v>2252130</v>
      </c>
      <c r="J68">
        <f t="shared" si="3"/>
        <v>1153530</v>
      </c>
      <c r="K68">
        <f t="shared" si="4"/>
        <v>439440</v>
      </c>
    </row>
    <row r="69" spans="2:11" ht="12.75">
      <c r="B69" s="5"/>
      <c r="C69" s="4" t="s">
        <v>79</v>
      </c>
      <c r="D69" s="4">
        <v>2</v>
      </c>
      <c r="E69" s="4">
        <v>70</v>
      </c>
      <c r="F69" s="4">
        <v>12</v>
      </c>
      <c r="G69" s="4">
        <v>84</v>
      </c>
      <c r="H69" s="7">
        <v>5627</v>
      </c>
      <c r="I69">
        <f t="shared" si="5"/>
        <v>112540</v>
      </c>
      <c r="J69">
        <f t="shared" si="3"/>
        <v>3938900</v>
      </c>
      <c r="K69">
        <f t="shared" si="4"/>
        <v>675240</v>
      </c>
    </row>
    <row r="70" spans="9:11" ht="12.75">
      <c r="I70">
        <f t="shared" si="5"/>
        <v>0</v>
      </c>
      <c r="J70">
        <f t="shared" si="3"/>
        <v>0</v>
      </c>
      <c r="K70">
        <f t="shared" si="4"/>
        <v>0</v>
      </c>
    </row>
    <row r="71" spans="2:11" ht="12.75">
      <c r="B71" t="s">
        <v>22</v>
      </c>
      <c r="C71" t="s">
        <v>80</v>
      </c>
      <c r="D71">
        <v>0</v>
      </c>
      <c r="E71">
        <v>23</v>
      </c>
      <c r="F71">
        <v>0</v>
      </c>
      <c r="G71">
        <v>23</v>
      </c>
      <c r="H71">
        <v>9855</v>
      </c>
      <c r="I71">
        <f t="shared" si="5"/>
        <v>0</v>
      </c>
      <c r="J71">
        <f t="shared" si="3"/>
        <v>2266650</v>
      </c>
      <c r="K71">
        <f t="shared" si="4"/>
        <v>0</v>
      </c>
    </row>
    <row r="72" spans="3:11" ht="12.75">
      <c r="C72" t="s">
        <v>81</v>
      </c>
      <c r="D72">
        <v>0</v>
      </c>
      <c r="E72">
        <v>22</v>
      </c>
      <c r="F72">
        <v>16</v>
      </c>
      <c r="G72">
        <v>38</v>
      </c>
      <c r="H72">
        <v>10163</v>
      </c>
      <c r="I72">
        <f t="shared" si="5"/>
        <v>0</v>
      </c>
      <c r="J72">
        <f t="shared" si="3"/>
        <v>2235860</v>
      </c>
      <c r="K72">
        <f t="shared" si="4"/>
        <v>1626080</v>
      </c>
    </row>
    <row r="73" spans="3:11" ht="12.75">
      <c r="C73" s="7" t="s">
        <v>82</v>
      </c>
      <c r="D73" s="7">
        <v>0</v>
      </c>
      <c r="E73" s="7">
        <v>18</v>
      </c>
      <c r="F73" s="7">
        <v>35</v>
      </c>
      <c r="G73" s="7">
        <f>D73+E73+F73</f>
        <v>53</v>
      </c>
      <c r="H73" s="7">
        <v>10446</v>
      </c>
      <c r="I73">
        <f t="shared" si="5"/>
        <v>0</v>
      </c>
      <c r="J73">
        <f t="shared" si="3"/>
        <v>1880280</v>
      </c>
      <c r="K73">
        <f t="shared" si="4"/>
        <v>3656100</v>
      </c>
    </row>
    <row r="74" spans="3:11" ht="12.75">
      <c r="C74" s="7" t="s">
        <v>83</v>
      </c>
      <c r="D74" s="7">
        <v>0</v>
      </c>
      <c r="E74" s="7">
        <v>19</v>
      </c>
      <c r="F74" s="7">
        <v>36</v>
      </c>
      <c r="G74" s="7">
        <f>D74+E74+F74</f>
        <v>55</v>
      </c>
      <c r="H74" s="7">
        <v>10511</v>
      </c>
      <c r="I74">
        <f t="shared" si="5"/>
        <v>0</v>
      </c>
      <c r="J74">
        <f t="shared" si="3"/>
        <v>1997090</v>
      </c>
      <c r="K74">
        <f t="shared" si="4"/>
        <v>3783960</v>
      </c>
    </row>
    <row r="75" spans="3:7" ht="12.75">
      <c r="C75" s="7" t="s">
        <v>84</v>
      </c>
      <c r="D75" s="7">
        <v>0</v>
      </c>
      <c r="E75" s="7">
        <v>19</v>
      </c>
      <c r="F75" s="7">
        <v>38</v>
      </c>
      <c r="G75" s="7"/>
    </row>
    <row r="76" spans="3:6" ht="12.75">
      <c r="C76" s="7" t="s">
        <v>85</v>
      </c>
      <c r="D76" s="7">
        <v>0</v>
      </c>
      <c r="E76" s="7">
        <v>19</v>
      </c>
      <c r="F76" s="7">
        <v>41</v>
      </c>
    </row>
    <row r="79" spans="2:6" ht="12.75">
      <c r="B79" s="4" t="s">
        <v>86</v>
      </c>
      <c r="C79">
        <v>82501</v>
      </c>
      <c r="D79">
        <v>0</v>
      </c>
      <c r="E79">
        <v>825010</v>
      </c>
      <c r="F79">
        <v>79200960</v>
      </c>
    </row>
    <row r="80" spans="2:6" ht="12.75">
      <c r="B80" s="4" t="s">
        <v>87</v>
      </c>
      <c r="C80">
        <v>16346</v>
      </c>
      <c r="D80">
        <v>0</v>
      </c>
      <c r="E80">
        <v>653840</v>
      </c>
      <c r="F80">
        <v>15528700</v>
      </c>
    </row>
    <row r="81" spans="2:6" ht="12.75">
      <c r="B81" s="4" t="s">
        <v>88</v>
      </c>
      <c r="C81">
        <v>8282</v>
      </c>
      <c r="D81">
        <v>0</v>
      </c>
      <c r="E81">
        <v>331280</v>
      </c>
      <c r="F81">
        <v>7288160</v>
      </c>
    </row>
    <row r="82" spans="2:6" ht="12.75">
      <c r="B82" s="4" t="s">
        <v>89</v>
      </c>
      <c r="C82">
        <v>53391</v>
      </c>
      <c r="D82">
        <v>0</v>
      </c>
      <c r="E82">
        <v>29898960</v>
      </c>
      <c r="F82">
        <v>22958130</v>
      </c>
    </row>
    <row r="83" spans="2:6" ht="12.75">
      <c r="B83" s="4" t="s">
        <v>90</v>
      </c>
      <c r="C83">
        <v>5095</v>
      </c>
      <c r="D83">
        <v>101900</v>
      </c>
      <c r="E83">
        <v>2241800</v>
      </c>
      <c r="F83">
        <v>2292750</v>
      </c>
    </row>
    <row r="84" spans="2:6" ht="12.75">
      <c r="B84" s="4" t="s">
        <v>91</v>
      </c>
      <c r="C84">
        <v>5627</v>
      </c>
      <c r="D84">
        <v>112540</v>
      </c>
      <c r="E84">
        <v>3938900</v>
      </c>
      <c r="F84">
        <v>675240</v>
      </c>
    </row>
    <row r="85" spans="2:6" ht="12.75">
      <c r="B85" s="4" t="s">
        <v>92</v>
      </c>
      <c r="C85">
        <v>10511</v>
      </c>
      <c r="E85">
        <v>1997090</v>
      </c>
      <c r="F85">
        <v>3783960</v>
      </c>
    </row>
    <row r="86" spans="1:6" ht="12.75">
      <c r="A86" s="4" t="s">
        <v>93</v>
      </c>
      <c r="D86">
        <v>0.1</v>
      </c>
      <c r="E86">
        <v>22</v>
      </c>
      <c r="F86" s="7">
        <v>72.4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2005-03-01T08:57:51Z</dcterms:created>
  <dcterms:modified xsi:type="dcterms:W3CDTF">2010-09-06T10:00:09Z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1376224486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