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graphs" sheetId="1" r:id="rId1"/>
    <sheet name="data" sheetId="2" r:id="rId2"/>
    <sheet name="data 040810" sheetId="3" r:id="rId3"/>
  </sheets>
  <definedNames>
    <definedName name="_xlnm._FilterDatabase" localSheetId="2" hidden="1">'data 040810'!$A$3:$J$70</definedName>
  </definedNames>
  <calcPr fullCalcOnLoad="1"/>
</workbook>
</file>

<file path=xl/sharedStrings.xml><?xml version="1.0" encoding="utf-8"?>
<sst xmlns="http://schemas.openxmlformats.org/spreadsheetml/2006/main" count="98" uniqueCount="74">
  <si>
    <t>country</t>
  </si>
  <si>
    <t>year</t>
  </si>
  <si>
    <t>Primary</t>
  </si>
  <si>
    <t>Secondary</t>
  </si>
  <si>
    <t>Tertiary</t>
  </si>
  <si>
    <t>AC</t>
  </si>
  <si>
    <t>Czech Republic</t>
  </si>
  <si>
    <t>Estonia</t>
  </si>
  <si>
    <t>Hungary</t>
  </si>
  <si>
    <t>Poland</t>
  </si>
  <si>
    <t>Slovenia</t>
  </si>
  <si>
    <t>CSI-24</t>
  </si>
  <si>
    <t>Latvia</t>
  </si>
  <si>
    <t>Lithuania</t>
  </si>
  <si>
    <t>Slovakia</t>
  </si>
  <si>
    <t>Treatment</t>
  </si>
  <si>
    <t>total</t>
  </si>
  <si>
    <t>CZ1999</t>
  </si>
  <si>
    <t>check 0710</t>
  </si>
  <si>
    <t>CZ2004</t>
  </si>
  <si>
    <t>CZ2005</t>
  </si>
  <si>
    <t>CZ2007</t>
  </si>
  <si>
    <t>EE1980</t>
  </si>
  <si>
    <t>EE1985</t>
  </si>
  <si>
    <t>EE1990</t>
  </si>
  <si>
    <t>EE1995</t>
  </si>
  <si>
    <t>EE2000</t>
  </si>
  <si>
    <t>EE2001</t>
  </si>
  <si>
    <t>EE2002</t>
  </si>
  <si>
    <t>EE2004</t>
  </si>
  <si>
    <t>EE2006</t>
  </si>
  <si>
    <t>EE2007</t>
  </si>
  <si>
    <t>HU1980</t>
  </si>
  <si>
    <t>HU1985</t>
  </si>
  <si>
    <t>HU1990</t>
  </si>
  <si>
    <t>HU1995</t>
  </si>
  <si>
    <t>HU2000</t>
  </si>
  <si>
    <t>HU2001</t>
  </si>
  <si>
    <t>HU2002</t>
  </si>
  <si>
    <t>HU2003</t>
  </si>
  <si>
    <t>HU2004</t>
  </si>
  <si>
    <t>HU2006</t>
  </si>
  <si>
    <t>LV2004</t>
  </si>
  <si>
    <t>LV2005</t>
  </si>
  <si>
    <t>LV2006</t>
  </si>
  <si>
    <t>LV2007</t>
  </si>
  <si>
    <t>LT2002</t>
  </si>
  <si>
    <t>LT2003</t>
  </si>
  <si>
    <t>LT2005</t>
  </si>
  <si>
    <t>LT2006</t>
  </si>
  <si>
    <t>LT2007</t>
  </si>
  <si>
    <t>PL1995</t>
  </si>
  <si>
    <t>PL2001</t>
  </si>
  <si>
    <t>PL2002</t>
  </si>
  <si>
    <t>PL2003</t>
  </si>
  <si>
    <t>PL2004</t>
  </si>
  <si>
    <t>PL2005</t>
  </si>
  <si>
    <t>PL2006</t>
  </si>
  <si>
    <t>PL2007</t>
  </si>
  <si>
    <t>SI1998</t>
  </si>
  <si>
    <t>SI1999</t>
  </si>
  <si>
    <t>SI2000</t>
  </si>
  <si>
    <t>SI2001</t>
  </si>
  <si>
    <t>SI2002</t>
  </si>
  <si>
    <t>SI2004</t>
  </si>
  <si>
    <t>SI2006</t>
  </si>
  <si>
    <t>SI2007</t>
  </si>
  <si>
    <t>SK1998</t>
  </si>
  <si>
    <t>SK2000</t>
  </si>
  <si>
    <t>SK2002</t>
  </si>
  <si>
    <t>SK2004</t>
  </si>
  <si>
    <t>SK2006</t>
  </si>
  <si>
    <t xml:space="preserve">Changes in wastewater treatment in eastern European countries  between 1980s and 2007 </t>
  </si>
  <si>
    <t>Changes in wastewater treatment in countries of Europe between 1980s and 2007 (East)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</si>
</sst>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Vrai&quot;;&quot;Vrai&quot;;&quot;Faux&quot;"/>
    <numFmt numFmtId="209" formatCode="&quot;Actif&quot;;&quot;Actif&quot;;&quot;Inactif&quot;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0.000000000"/>
    <numFmt numFmtId="217" formatCode="0.0000000000"/>
    <numFmt numFmtId="218" formatCode="0.00000000000"/>
    <numFmt numFmtId="219" formatCode="0.000000000000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1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24" borderId="0" xfId="0" applyFill="1" applyAlignment="1">
      <alignment/>
    </xf>
    <xf numFmtId="0" fontId="3" fillId="0" borderId="10" xfId="0" applyFont="1" applyBorder="1" applyAlignment="1">
      <alignment/>
    </xf>
    <xf numFmtId="21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25"/>
          <c:w val="0.9582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data!$A$4:$B$66</c:f>
              <c:multiLvlStrCache>
                <c:ptCount val="63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2007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1990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1980</c:v>
                  </c:pt>
                  <c:pt idx="17">
                    <c:v>1985</c:v>
                  </c:pt>
                  <c:pt idx="18">
                    <c:v>1990</c:v>
                  </c:pt>
                  <c:pt idx="19">
                    <c:v>1995</c:v>
                  </c:pt>
                  <c:pt idx="20">
                    <c:v>2000</c:v>
                  </c:pt>
                  <c:pt idx="21">
                    <c:v>2001</c:v>
                  </c:pt>
                  <c:pt idx="22">
                    <c:v>2002</c:v>
                  </c:pt>
                  <c:pt idx="23">
                    <c:v>2003</c:v>
                  </c:pt>
                  <c:pt idx="24">
                    <c:v>2004</c:v>
                  </c:pt>
                  <c:pt idx="25">
                    <c:v>2006</c:v>
                  </c:pt>
                  <c:pt idx="26">
                    <c:v>0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0</c:v>
                  </c:pt>
                  <c:pt idx="32">
                    <c:v>2002</c:v>
                  </c:pt>
                  <c:pt idx="33">
                    <c:v>2003</c:v>
                  </c:pt>
                  <c:pt idx="34">
                    <c:v>2005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0</c:v>
                  </c:pt>
                  <c:pt idx="38">
                    <c:v>1995</c:v>
                  </c:pt>
                  <c:pt idx="39">
                    <c:v>2001</c:v>
                  </c:pt>
                  <c:pt idx="40">
                    <c:v>2002</c:v>
                  </c:pt>
                  <c:pt idx="41">
                    <c:v>2003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0</c:v>
                  </c:pt>
                  <c:pt idx="47">
                    <c:v>1998</c:v>
                  </c:pt>
                  <c:pt idx="48">
                    <c:v>1999</c:v>
                  </c:pt>
                  <c:pt idx="49">
                    <c:v>2000</c:v>
                  </c:pt>
                  <c:pt idx="50">
                    <c:v>2001</c:v>
                  </c:pt>
                  <c:pt idx="51">
                    <c:v>2002</c:v>
                  </c:pt>
                  <c:pt idx="52">
                    <c:v>2004</c:v>
                  </c:pt>
                  <c:pt idx="53">
                    <c:v>2006</c:v>
                  </c:pt>
                  <c:pt idx="54">
                    <c:v>2007</c:v>
                  </c:pt>
                  <c:pt idx="55">
                    <c:v>0</c:v>
                  </c:pt>
                  <c:pt idx="56">
                    <c:v>1996</c:v>
                  </c:pt>
                  <c:pt idx="57">
                    <c:v>1999</c:v>
                  </c:pt>
                  <c:pt idx="58">
                    <c:v>2000</c:v>
                  </c:pt>
                  <c:pt idx="59">
                    <c:v>2002</c:v>
                  </c:pt>
                  <c:pt idx="60">
                    <c:v>2003</c:v>
                  </c:pt>
                  <c:pt idx="61">
                    <c:v>2004</c:v>
                  </c:pt>
                  <c:pt idx="62">
                    <c:v>2005</c:v>
                  </c:pt>
                </c:lvl>
                <c:lvl>
                  <c:pt idx="0">
                    <c:v>Czech Republic</c:v>
                  </c:pt>
                  <c:pt idx="5">
                    <c:v>Estonia</c:v>
                  </c:pt>
                  <c:pt idx="16">
                    <c:v>Hungary</c:v>
                  </c:pt>
                  <c:pt idx="27">
                    <c:v>Latvia</c:v>
                  </c:pt>
                  <c:pt idx="32">
                    <c:v>Lithuania</c:v>
                  </c:pt>
                  <c:pt idx="38">
                    <c:v>Poland</c:v>
                  </c:pt>
                  <c:pt idx="47">
                    <c:v>Slovenia</c:v>
                  </c:pt>
                  <c:pt idx="56">
                    <c:v>Slovakia</c:v>
                  </c:pt>
                </c:lvl>
              </c:multiLvlStrCache>
            </c:multiLvlStrRef>
          </c:cat>
          <c:val>
            <c:numRef>
              <c:f>data!$C$4:$C$66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37</c:v>
                </c:pt>
                <c:pt idx="7">
                  <c:v>37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3</c:v>
                </c:pt>
                <c:pt idx="20">
                  <c:v>16</c:v>
                </c:pt>
                <c:pt idx="21">
                  <c:v>20</c:v>
                </c:pt>
                <c:pt idx="22">
                  <c:v>22</c:v>
                </c:pt>
                <c:pt idx="23">
                  <c:v>16</c:v>
                </c:pt>
                <c:pt idx="24">
                  <c:v>18</c:v>
                </c:pt>
                <c:pt idx="25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2">
                  <c:v>33</c:v>
                </c:pt>
                <c:pt idx="33">
                  <c:v>32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8">
                  <c:v>8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7">
                  <c:v>11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data!$A$4:$B$66</c:f>
              <c:multiLvlStrCache>
                <c:ptCount val="63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2007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1990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1980</c:v>
                  </c:pt>
                  <c:pt idx="17">
                    <c:v>1985</c:v>
                  </c:pt>
                  <c:pt idx="18">
                    <c:v>1990</c:v>
                  </c:pt>
                  <c:pt idx="19">
                    <c:v>1995</c:v>
                  </c:pt>
                  <c:pt idx="20">
                    <c:v>2000</c:v>
                  </c:pt>
                  <c:pt idx="21">
                    <c:v>2001</c:v>
                  </c:pt>
                  <c:pt idx="22">
                    <c:v>2002</c:v>
                  </c:pt>
                  <c:pt idx="23">
                    <c:v>2003</c:v>
                  </c:pt>
                  <c:pt idx="24">
                    <c:v>2004</c:v>
                  </c:pt>
                  <c:pt idx="25">
                    <c:v>2006</c:v>
                  </c:pt>
                  <c:pt idx="26">
                    <c:v>0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0</c:v>
                  </c:pt>
                  <c:pt idx="32">
                    <c:v>2002</c:v>
                  </c:pt>
                  <c:pt idx="33">
                    <c:v>2003</c:v>
                  </c:pt>
                  <c:pt idx="34">
                    <c:v>2005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0</c:v>
                  </c:pt>
                  <c:pt idx="38">
                    <c:v>1995</c:v>
                  </c:pt>
                  <c:pt idx="39">
                    <c:v>2001</c:v>
                  </c:pt>
                  <c:pt idx="40">
                    <c:v>2002</c:v>
                  </c:pt>
                  <c:pt idx="41">
                    <c:v>2003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0</c:v>
                  </c:pt>
                  <c:pt idx="47">
                    <c:v>1998</c:v>
                  </c:pt>
                  <c:pt idx="48">
                    <c:v>1999</c:v>
                  </c:pt>
                  <c:pt idx="49">
                    <c:v>2000</c:v>
                  </c:pt>
                  <c:pt idx="50">
                    <c:v>2001</c:v>
                  </c:pt>
                  <c:pt idx="51">
                    <c:v>2002</c:v>
                  </c:pt>
                  <c:pt idx="52">
                    <c:v>2004</c:v>
                  </c:pt>
                  <c:pt idx="53">
                    <c:v>2006</c:v>
                  </c:pt>
                  <c:pt idx="54">
                    <c:v>2007</c:v>
                  </c:pt>
                  <c:pt idx="55">
                    <c:v>0</c:v>
                  </c:pt>
                  <c:pt idx="56">
                    <c:v>1996</c:v>
                  </c:pt>
                  <c:pt idx="57">
                    <c:v>1999</c:v>
                  </c:pt>
                  <c:pt idx="58">
                    <c:v>2000</c:v>
                  </c:pt>
                  <c:pt idx="59">
                    <c:v>2002</c:v>
                  </c:pt>
                  <c:pt idx="60">
                    <c:v>2003</c:v>
                  </c:pt>
                  <c:pt idx="61">
                    <c:v>2004</c:v>
                  </c:pt>
                  <c:pt idx="62">
                    <c:v>2005</c:v>
                  </c:pt>
                </c:lvl>
                <c:lvl>
                  <c:pt idx="0">
                    <c:v>Czech Republic</c:v>
                  </c:pt>
                  <c:pt idx="5">
                    <c:v>Estonia</c:v>
                  </c:pt>
                  <c:pt idx="16">
                    <c:v>Hungary</c:v>
                  </c:pt>
                  <c:pt idx="27">
                    <c:v>Latvia</c:v>
                  </c:pt>
                  <c:pt idx="32">
                    <c:v>Lithuania</c:v>
                  </c:pt>
                  <c:pt idx="38">
                    <c:v>Poland</c:v>
                  </c:pt>
                  <c:pt idx="47">
                    <c:v>Slovenia</c:v>
                  </c:pt>
                  <c:pt idx="56">
                    <c:v>Slovakia</c:v>
                  </c:pt>
                </c:lvl>
              </c:multiLvlStrCache>
            </c:multiLvlStrRef>
          </c:cat>
          <c:val>
            <c:numRef>
              <c:f>data!$D$4:$D$66</c:f>
              <c:numCache>
                <c:ptCount val="63"/>
                <c:pt idx="0">
                  <c:v>62</c:v>
                </c:pt>
                <c:pt idx="1">
                  <c:v>18</c:v>
                </c:pt>
                <c:pt idx="2">
                  <c:v>17</c:v>
                </c:pt>
                <c:pt idx="3">
                  <c:v>15</c:v>
                </c:pt>
                <c:pt idx="5">
                  <c:v>28</c:v>
                </c:pt>
                <c:pt idx="6">
                  <c:v>30</c:v>
                </c:pt>
                <c:pt idx="7">
                  <c:v>31</c:v>
                </c:pt>
                <c:pt idx="8">
                  <c:v>39</c:v>
                </c:pt>
                <c:pt idx="9">
                  <c:v>28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18</c:v>
                </c:pt>
                <c:pt idx="14">
                  <c:v>13</c:v>
                </c:pt>
                <c:pt idx="16">
                  <c:v>12</c:v>
                </c:pt>
                <c:pt idx="17">
                  <c:v>17</c:v>
                </c:pt>
                <c:pt idx="18">
                  <c:v>14</c:v>
                </c:pt>
                <c:pt idx="19">
                  <c:v>17</c:v>
                </c:pt>
                <c:pt idx="20">
                  <c:v>24</c:v>
                </c:pt>
                <c:pt idx="21">
                  <c:v>23</c:v>
                </c:pt>
                <c:pt idx="22">
                  <c:v>25</c:v>
                </c:pt>
                <c:pt idx="23">
                  <c:v>21</c:v>
                </c:pt>
                <c:pt idx="24">
                  <c:v>22</c:v>
                </c:pt>
                <c:pt idx="25">
                  <c:v>30</c:v>
                </c:pt>
                <c:pt idx="27">
                  <c:v>26</c:v>
                </c:pt>
                <c:pt idx="28">
                  <c:v>26</c:v>
                </c:pt>
                <c:pt idx="29">
                  <c:v>25</c:v>
                </c:pt>
                <c:pt idx="30">
                  <c:v>25</c:v>
                </c:pt>
                <c:pt idx="32">
                  <c:v>6</c:v>
                </c:pt>
                <c:pt idx="33">
                  <c:v>7</c:v>
                </c:pt>
                <c:pt idx="34">
                  <c:v>22</c:v>
                </c:pt>
                <c:pt idx="35">
                  <c:v>23</c:v>
                </c:pt>
                <c:pt idx="36">
                  <c:v>25</c:v>
                </c:pt>
                <c:pt idx="38">
                  <c:v>30</c:v>
                </c:pt>
                <c:pt idx="39">
                  <c:v>29</c:v>
                </c:pt>
                <c:pt idx="40">
                  <c:v>27</c:v>
                </c:pt>
                <c:pt idx="41">
                  <c:v>25</c:v>
                </c:pt>
                <c:pt idx="42">
                  <c:v>23</c:v>
                </c:pt>
                <c:pt idx="43">
                  <c:v>21</c:v>
                </c:pt>
                <c:pt idx="44">
                  <c:v>22</c:v>
                </c:pt>
                <c:pt idx="45">
                  <c:v>21</c:v>
                </c:pt>
                <c:pt idx="47">
                  <c:v>6</c:v>
                </c:pt>
                <c:pt idx="48">
                  <c:v>8</c:v>
                </c:pt>
                <c:pt idx="49">
                  <c:v>5</c:v>
                </c:pt>
                <c:pt idx="50">
                  <c:v>7</c:v>
                </c:pt>
                <c:pt idx="51">
                  <c:v>18</c:v>
                </c:pt>
                <c:pt idx="52">
                  <c:v>17</c:v>
                </c:pt>
                <c:pt idx="53">
                  <c:v>33</c:v>
                </c:pt>
                <c:pt idx="54">
                  <c:v>34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data!$A$4:$B$66</c:f>
              <c:multiLvlStrCache>
                <c:ptCount val="63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2007</c:v>
                  </c:pt>
                  <c:pt idx="4">
                    <c:v>0</c:v>
                  </c:pt>
                  <c:pt idx="5">
                    <c:v>1980</c:v>
                  </c:pt>
                  <c:pt idx="6">
                    <c:v>1985</c:v>
                  </c:pt>
                  <c:pt idx="7">
                    <c:v>1990</c:v>
                  </c:pt>
                  <c:pt idx="8">
                    <c:v>1995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1980</c:v>
                  </c:pt>
                  <c:pt idx="17">
                    <c:v>1985</c:v>
                  </c:pt>
                  <c:pt idx="18">
                    <c:v>1990</c:v>
                  </c:pt>
                  <c:pt idx="19">
                    <c:v>1995</c:v>
                  </c:pt>
                  <c:pt idx="20">
                    <c:v>2000</c:v>
                  </c:pt>
                  <c:pt idx="21">
                    <c:v>2001</c:v>
                  </c:pt>
                  <c:pt idx="22">
                    <c:v>2002</c:v>
                  </c:pt>
                  <c:pt idx="23">
                    <c:v>2003</c:v>
                  </c:pt>
                  <c:pt idx="24">
                    <c:v>2004</c:v>
                  </c:pt>
                  <c:pt idx="25">
                    <c:v>2006</c:v>
                  </c:pt>
                  <c:pt idx="26">
                    <c:v>0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0</c:v>
                  </c:pt>
                  <c:pt idx="32">
                    <c:v>2002</c:v>
                  </c:pt>
                  <c:pt idx="33">
                    <c:v>2003</c:v>
                  </c:pt>
                  <c:pt idx="34">
                    <c:v>2005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0</c:v>
                  </c:pt>
                  <c:pt idx="38">
                    <c:v>1995</c:v>
                  </c:pt>
                  <c:pt idx="39">
                    <c:v>2001</c:v>
                  </c:pt>
                  <c:pt idx="40">
                    <c:v>2002</c:v>
                  </c:pt>
                  <c:pt idx="41">
                    <c:v>2003</c:v>
                  </c:pt>
                  <c:pt idx="42">
                    <c:v>2004</c:v>
                  </c:pt>
                  <c:pt idx="43">
                    <c:v>2005</c:v>
                  </c:pt>
                  <c:pt idx="44">
                    <c:v>2006</c:v>
                  </c:pt>
                  <c:pt idx="45">
                    <c:v>2007</c:v>
                  </c:pt>
                  <c:pt idx="46">
                    <c:v>0</c:v>
                  </c:pt>
                  <c:pt idx="47">
                    <c:v>1998</c:v>
                  </c:pt>
                  <c:pt idx="48">
                    <c:v>1999</c:v>
                  </c:pt>
                  <c:pt idx="49">
                    <c:v>2000</c:v>
                  </c:pt>
                  <c:pt idx="50">
                    <c:v>2001</c:v>
                  </c:pt>
                  <c:pt idx="51">
                    <c:v>2002</c:v>
                  </c:pt>
                  <c:pt idx="52">
                    <c:v>2004</c:v>
                  </c:pt>
                  <c:pt idx="53">
                    <c:v>2006</c:v>
                  </c:pt>
                  <c:pt idx="54">
                    <c:v>2007</c:v>
                  </c:pt>
                  <c:pt idx="55">
                    <c:v>0</c:v>
                  </c:pt>
                  <c:pt idx="56">
                    <c:v>1996</c:v>
                  </c:pt>
                  <c:pt idx="57">
                    <c:v>1999</c:v>
                  </c:pt>
                  <c:pt idx="58">
                    <c:v>2000</c:v>
                  </c:pt>
                  <c:pt idx="59">
                    <c:v>2002</c:v>
                  </c:pt>
                  <c:pt idx="60">
                    <c:v>2003</c:v>
                  </c:pt>
                  <c:pt idx="61">
                    <c:v>2004</c:v>
                  </c:pt>
                  <c:pt idx="62">
                    <c:v>2005</c:v>
                  </c:pt>
                </c:lvl>
                <c:lvl>
                  <c:pt idx="0">
                    <c:v>Czech Republic</c:v>
                  </c:pt>
                  <c:pt idx="5">
                    <c:v>Estonia</c:v>
                  </c:pt>
                  <c:pt idx="16">
                    <c:v>Hungary</c:v>
                  </c:pt>
                  <c:pt idx="27">
                    <c:v>Latvia</c:v>
                  </c:pt>
                  <c:pt idx="32">
                    <c:v>Lithuania</c:v>
                  </c:pt>
                  <c:pt idx="38">
                    <c:v>Poland</c:v>
                  </c:pt>
                  <c:pt idx="47">
                    <c:v>Slovenia</c:v>
                  </c:pt>
                  <c:pt idx="56">
                    <c:v>Slovakia</c:v>
                  </c:pt>
                </c:lvl>
              </c:multiLvlStrCache>
            </c:multiLvlStrRef>
          </c:cat>
          <c:val>
            <c:numRef>
              <c:f>data!$E$4:$E$66</c:f>
              <c:numCache>
                <c:ptCount val="63"/>
                <c:pt idx="0">
                  <c:v>0</c:v>
                </c:pt>
                <c:pt idx="1">
                  <c:v>53</c:v>
                </c:pt>
                <c:pt idx="2">
                  <c:v>56</c:v>
                </c:pt>
                <c:pt idx="3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  <c:pt idx="12">
                  <c:v>46</c:v>
                </c:pt>
                <c:pt idx="13">
                  <c:v>55</c:v>
                </c:pt>
                <c:pt idx="14">
                  <c:v>61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6</c:v>
                </c:pt>
                <c:pt idx="22">
                  <c:v>11</c:v>
                </c:pt>
                <c:pt idx="23">
                  <c:v>18</c:v>
                </c:pt>
                <c:pt idx="24">
                  <c:v>20</c:v>
                </c:pt>
                <c:pt idx="25">
                  <c:v>25</c:v>
                </c:pt>
                <c:pt idx="27">
                  <c:v>39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2">
                  <c:v>18</c:v>
                </c:pt>
                <c:pt idx="33">
                  <c:v>21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8">
                  <c:v>4</c:v>
                </c:pt>
                <c:pt idx="39">
                  <c:v>23</c:v>
                </c:pt>
                <c:pt idx="40">
                  <c:v>27</c:v>
                </c:pt>
                <c:pt idx="41">
                  <c:v>31</c:v>
                </c:pt>
                <c:pt idx="42">
                  <c:v>34</c:v>
                </c:pt>
                <c:pt idx="43">
                  <c:v>37</c:v>
                </c:pt>
                <c:pt idx="44">
                  <c:v>39</c:v>
                </c:pt>
                <c:pt idx="45">
                  <c:v>41</c:v>
                </c:pt>
                <c:pt idx="47">
                  <c:v>3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4</c:v>
                </c:pt>
                <c:pt idx="52">
                  <c:v>12</c:v>
                </c:pt>
                <c:pt idx="53">
                  <c:v>16</c:v>
                </c:pt>
                <c:pt idx="54">
                  <c:v>13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Treatment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data!$F$4:$F$66</c:f>
              <c:numCache>
                <c:ptCount val="63"/>
                <c:pt idx="56">
                  <c:v>49</c:v>
                </c:pt>
                <c:pt idx="57">
                  <c:v>50</c:v>
                </c:pt>
                <c:pt idx="58">
                  <c:v>51</c:v>
                </c:pt>
                <c:pt idx="59">
                  <c:v>52</c:v>
                </c:pt>
                <c:pt idx="60">
                  <c:v>53</c:v>
                </c:pt>
                <c:pt idx="61">
                  <c:v>54</c:v>
                </c:pt>
                <c:pt idx="62">
                  <c:v>55</c:v>
                </c:pt>
              </c:numCache>
            </c:numRef>
          </c:val>
        </c:ser>
        <c:overlap val="100"/>
        <c:gapWidth val="0"/>
        <c:axId val="11151298"/>
        <c:axId val="33252819"/>
      </c:barChart>
      <c:catAx>
        <c:axId val="1115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52819"/>
        <c:crosses val="autoZero"/>
        <c:auto val="1"/>
        <c:lblOffset val="100"/>
        <c:noMultiLvlLbl val="0"/>
      </c:catAx>
      <c:valAx>
        <c:axId val="332528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51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14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065"/>
          <c:w val="0.875"/>
          <c:h val="0.984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'data 040810'!$C$3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040810'!$B$4:$B$66</c:f>
              <c:strCache/>
            </c:strRef>
          </c:cat>
          <c:val>
            <c:numRef>
              <c:f>'data 040810'!$C$4:$C$66</c:f>
              <c:numCache/>
            </c:numRef>
          </c:val>
          <c:shape val="cylinder"/>
        </c:ser>
        <c:ser>
          <c:idx val="2"/>
          <c:order val="1"/>
          <c:tx>
            <c:strRef>
              <c:f>'data 040810'!$D$3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040810'!$B$4:$B$66</c:f>
              <c:strCache/>
            </c:strRef>
          </c:cat>
          <c:val>
            <c:numRef>
              <c:f>'data 040810'!$D$4:$D$66</c:f>
              <c:numCache/>
            </c:numRef>
          </c:val>
          <c:shape val="cylinder"/>
        </c:ser>
        <c:ser>
          <c:idx val="3"/>
          <c:order val="2"/>
          <c:tx>
            <c:strRef>
              <c:f>'data 040810'!$E$3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040810'!$B$4:$B$66</c:f>
              <c:strCache/>
            </c:strRef>
          </c:cat>
          <c:val>
            <c:numRef>
              <c:f>'data 040810'!$E$4:$E$66</c:f>
              <c:numCache/>
            </c:numRef>
          </c:val>
          <c:shape val="cylinder"/>
        </c:ser>
        <c:overlap val="100"/>
        <c:shape val="cylinder"/>
        <c:axId val="30839916"/>
        <c:axId val="9123789"/>
      </c:bar3DChart>
      <c:catAx>
        <c:axId val="3083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23789"/>
        <c:crosses val="autoZero"/>
        <c:auto val="1"/>
        <c:lblOffset val="100"/>
        <c:tickLblSkip val="2"/>
        <c:noMultiLvlLbl val="0"/>
      </c:catAx>
      <c:valAx>
        <c:axId val="912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 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839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4045"/>
          <c:w val="0.0755"/>
          <c:h val="0.18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314325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495300"/>
        <a:ext cx="7172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35</xdr:row>
      <xdr:rowOff>76200</xdr:rowOff>
    </xdr:from>
    <xdr:to>
      <xdr:col>26</xdr:col>
      <xdr:colOff>180975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10467975" y="5743575"/>
        <a:ext cx="100584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K38" sqref="K38"/>
    </sheetView>
  </sheetViews>
  <sheetFormatPr defaultColWidth="9.140625" defaultRowHeight="12.75"/>
  <cols>
    <col min="1" max="16384" width="11.421875" style="0" customWidth="1"/>
  </cols>
  <sheetData>
    <row r="1" ht="12.75">
      <c r="A1" t="str">
        <f>data!$A$1</f>
        <v>CSI-24</v>
      </c>
    </row>
    <row r="2" ht="12.75">
      <c r="A2" s="4" t="str">
        <f>data!$B$1</f>
        <v>Changes in wastewater treatment in eastern European countries  between 1980s and 2007 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1"/>
  <sheetViews>
    <sheetView workbookViewId="0" topLeftCell="A1">
      <selection activeCell="D2" sqref="D2"/>
    </sheetView>
  </sheetViews>
  <sheetFormatPr defaultColWidth="9.140625" defaultRowHeight="12.75"/>
  <cols>
    <col min="1" max="26" width="11.421875" style="0" customWidth="1"/>
    <col min="27" max="27" width="14.140625" style="0" customWidth="1"/>
    <col min="28" max="32" width="11.421875" style="0" customWidth="1"/>
    <col min="33" max="33" width="18.00390625" style="0" customWidth="1"/>
    <col min="34" max="34" width="11.421875" style="0" customWidth="1"/>
    <col min="35" max="35" width="8.8515625" style="0" customWidth="1"/>
    <col min="36" max="36" width="9.8515625" style="0" customWidth="1"/>
    <col min="37" max="37" width="12.7109375" style="0" customWidth="1"/>
    <col min="38" max="43" width="11.421875" style="0" customWidth="1"/>
    <col min="44" max="44" width="14.7109375" style="0" customWidth="1"/>
    <col min="45" max="16384" width="11.421875" style="0" customWidth="1"/>
  </cols>
  <sheetData>
    <row r="1" spans="1:37" ht="12.75">
      <c r="A1" t="s">
        <v>11</v>
      </c>
      <c r="B1" s="4" t="s">
        <v>72</v>
      </c>
      <c r="AF1" s="14" t="s">
        <v>5</v>
      </c>
      <c r="AG1" s="2"/>
      <c r="AH1" s="3"/>
      <c r="AI1" s="3"/>
      <c r="AJ1" s="3"/>
      <c r="AK1" s="3"/>
    </row>
    <row r="2" spans="32:37" ht="12.75">
      <c r="AF2" s="15"/>
      <c r="AG2" s="2" t="e">
        <f>CONCATENATE("1995 ","(",COUNTIF(#REF!,"&gt;0"),")")</f>
        <v>#REF!</v>
      </c>
      <c r="AH2" s="3" t="e">
        <f>SUMPRODUCT(#REF!,#REF!)/SUM(#REF!)</f>
        <v>#REF!</v>
      </c>
      <c r="AI2" s="3" t="e">
        <f>SUMPRODUCT(#REF!,#REF!)/SUM(#REF!)</f>
        <v>#REF!</v>
      </c>
      <c r="AJ2" s="3" t="e">
        <f>SUMPRODUCT(#REF!,#REF!)/SUM(#REF!)</f>
        <v>#REF!</v>
      </c>
      <c r="AK2" s="3" t="e">
        <f>SUMPRODUCT(#REF!,#REF!)/SUM(#REF!)</f>
        <v>#REF!</v>
      </c>
    </row>
    <row r="3" spans="1:3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15</v>
      </c>
      <c r="AF3" s="15"/>
      <c r="AG3" s="2" t="e">
        <f>CONCATENATE("latest year ","(",COUNTIF(#REF!,"&gt;0"),")")</f>
        <v>#REF!</v>
      </c>
      <c r="AH3" s="3" t="e">
        <f>SUMPRODUCT(#REF!,#REF!)/SUM(#REF!)</f>
        <v>#REF!</v>
      </c>
      <c r="AI3" s="3" t="e">
        <f>SUMPRODUCT(#REF!,#REF!)/SUM(#REF!)</f>
        <v>#REF!</v>
      </c>
      <c r="AJ3" s="3" t="e">
        <f>SUMPRODUCT(#REF!,#REF!)/SUM(#REF!)</f>
        <v>#REF!</v>
      </c>
      <c r="AK3" s="3" t="e">
        <f>SUMPRODUCT(#REF!,#REF!)/SUM(#REF!)</f>
        <v>#REF!</v>
      </c>
    </row>
    <row r="4" spans="1:5" ht="12.75">
      <c r="A4" t="s">
        <v>6</v>
      </c>
      <c r="B4">
        <v>1999</v>
      </c>
      <c r="C4">
        <v>0</v>
      </c>
      <c r="D4">
        <v>62</v>
      </c>
      <c r="E4">
        <v>0</v>
      </c>
    </row>
    <row r="5" spans="2:5" ht="12.75">
      <c r="B5">
        <v>2004</v>
      </c>
      <c r="C5">
        <v>0</v>
      </c>
      <c r="D5">
        <v>18</v>
      </c>
      <c r="E5">
        <v>53</v>
      </c>
    </row>
    <row r="6" spans="2:5" ht="12.75">
      <c r="B6">
        <v>2005</v>
      </c>
      <c r="C6">
        <v>0</v>
      </c>
      <c r="D6">
        <v>17</v>
      </c>
      <c r="E6">
        <v>56</v>
      </c>
    </row>
    <row r="7" spans="2:6" ht="12.75">
      <c r="B7" s="9">
        <v>2007</v>
      </c>
      <c r="C7" s="9">
        <v>0</v>
      </c>
      <c r="D7" s="9">
        <v>15</v>
      </c>
      <c r="E7" s="9">
        <v>60</v>
      </c>
      <c r="F7" s="10"/>
    </row>
    <row r="9" spans="1:5" ht="12.75">
      <c r="A9" t="s">
        <v>7</v>
      </c>
      <c r="B9">
        <v>1980</v>
      </c>
      <c r="C9">
        <v>0</v>
      </c>
      <c r="D9">
        <v>28</v>
      </c>
      <c r="E9">
        <v>0</v>
      </c>
    </row>
    <row r="10" spans="2:5" ht="12.75">
      <c r="B10">
        <v>1985</v>
      </c>
      <c r="C10">
        <v>37</v>
      </c>
      <c r="D10">
        <v>30</v>
      </c>
      <c r="E10">
        <v>0</v>
      </c>
    </row>
    <row r="11" spans="2:5" ht="12.75">
      <c r="B11">
        <v>1990</v>
      </c>
      <c r="C11">
        <v>37</v>
      </c>
      <c r="D11">
        <v>31</v>
      </c>
      <c r="E11">
        <v>0</v>
      </c>
    </row>
    <row r="12" spans="2:5" ht="12.75">
      <c r="B12">
        <v>1995</v>
      </c>
      <c r="C12">
        <v>4</v>
      </c>
      <c r="D12">
        <v>39</v>
      </c>
      <c r="E12">
        <v>29</v>
      </c>
    </row>
    <row r="13" spans="2:5" ht="12.75">
      <c r="B13">
        <v>2000</v>
      </c>
      <c r="C13">
        <v>1</v>
      </c>
      <c r="D13">
        <v>28</v>
      </c>
      <c r="E13">
        <v>40</v>
      </c>
    </row>
    <row r="14" spans="2:5" ht="12.75">
      <c r="B14">
        <v>2001</v>
      </c>
      <c r="C14">
        <v>1</v>
      </c>
      <c r="D14">
        <v>24</v>
      </c>
      <c r="E14">
        <v>44</v>
      </c>
    </row>
    <row r="15" spans="2:5" ht="12.75">
      <c r="B15">
        <v>2002</v>
      </c>
      <c r="C15">
        <v>1</v>
      </c>
      <c r="D15">
        <v>24</v>
      </c>
      <c r="E15">
        <v>46</v>
      </c>
    </row>
    <row r="16" spans="2:5" ht="12.75">
      <c r="B16" s="9">
        <v>2004</v>
      </c>
      <c r="C16" s="9">
        <v>1</v>
      </c>
      <c r="D16" s="9">
        <v>25</v>
      </c>
      <c r="E16" s="9">
        <v>46</v>
      </c>
    </row>
    <row r="17" spans="2:5" ht="12.75">
      <c r="B17" s="9">
        <v>2006</v>
      </c>
      <c r="C17" s="9">
        <v>1</v>
      </c>
      <c r="D17" s="9">
        <v>18</v>
      </c>
      <c r="E17" s="9">
        <v>55</v>
      </c>
    </row>
    <row r="18" spans="2:5" ht="12.75">
      <c r="B18" s="9">
        <v>2007</v>
      </c>
      <c r="C18" s="9">
        <v>1</v>
      </c>
      <c r="D18" s="9">
        <v>13</v>
      </c>
      <c r="E18" s="9">
        <v>61</v>
      </c>
    </row>
    <row r="19" spans="2:5" ht="12.75">
      <c r="B19" s="9"/>
      <c r="C19" s="9"/>
      <c r="D19" s="9"/>
      <c r="E19" s="9"/>
    </row>
    <row r="20" spans="1:5" ht="12.75">
      <c r="A20" t="s">
        <v>8</v>
      </c>
      <c r="B20">
        <v>1980</v>
      </c>
      <c r="C20">
        <v>7</v>
      </c>
      <c r="D20">
        <v>12</v>
      </c>
      <c r="E20">
        <v>0</v>
      </c>
    </row>
    <row r="21" spans="1:5" ht="12.75">
      <c r="A21" s="12"/>
      <c r="B21">
        <v>1985</v>
      </c>
      <c r="C21">
        <v>8</v>
      </c>
      <c r="D21">
        <v>17</v>
      </c>
      <c r="E21">
        <v>0</v>
      </c>
    </row>
    <row r="22" spans="1:5" ht="12.75">
      <c r="A22" s="13"/>
      <c r="B22">
        <v>1990</v>
      </c>
      <c r="C22">
        <v>6</v>
      </c>
      <c r="D22">
        <v>14</v>
      </c>
      <c r="E22">
        <v>1</v>
      </c>
    </row>
    <row r="23" spans="1:5" ht="12.75">
      <c r="A23" s="13"/>
      <c r="B23">
        <v>1995</v>
      </c>
      <c r="C23">
        <v>3</v>
      </c>
      <c r="D23">
        <v>17</v>
      </c>
      <c r="E23">
        <v>1</v>
      </c>
    </row>
    <row r="24" spans="1:5" ht="12.75">
      <c r="A24" s="13"/>
      <c r="B24">
        <v>2000</v>
      </c>
      <c r="C24" s="10">
        <v>16</v>
      </c>
      <c r="D24">
        <v>24</v>
      </c>
      <c r="E24">
        <v>6</v>
      </c>
    </row>
    <row r="25" spans="1:5" ht="12.75">
      <c r="A25" s="13"/>
      <c r="B25">
        <v>2001</v>
      </c>
      <c r="C25">
        <v>20</v>
      </c>
      <c r="D25">
        <v>23</v>
      </c>
      <c r="E25">
        <v>6</v>
      </c>
    </row>
    <row r="26" spans="1:5" ht="12.75">
      <c r="A26" s="13"/>
      <c r="B26">
        <v>2002</v>
      </c>
      <c r="C26">
        <v>22</v>
      </c>
      <c r="D26">
        <v>25</v>
      </c>
      <c r="E26">
        <v>11</v>
      </c>
    </row>
    <row r="27" spans="1:5" ht="12.75">
      <c r="A27" s="13"/>
      <c r="B27" s="9">
        <v>2003</v>
      </c>
      <c r="C27" s="9">
        <v>16</v>
      </c>
      <c r="D27" s="9">
        <v>21</v>
      </c>
      <c r="E27" s="9">
        <v>18</v>
      </c>
    </row>
    <row r="28" spans="1:5" ht="12.75">
      <c r="A28" s="13"/>
      <c r="B28" s="9">
        <v>2004</v>
      </c>
      <c r="C28" s="9">
        <v>18</v>
      </c>
      <c r="D28" s="9">
        <v>22</v>
      </c>
      <c r="E28" s="9">
        <v>20</v>
      </c>
    </row>
    <row r="29" spans="1:5" ht="12.75">
      <c r="A29" s="13"/>
      <c r="B29" s="10">
        <v>2006</v>
      </c>
      <c r="C29" s="10">
        <v>2</v>
      </c>
      <c r="D29" s="10">
        <v>30</v>
      </c>
      <c r="E29" s="10">
        <v>25</v>
      </c>
    </row>
    <row r="30" spans="1:5" ht="12.75">
      <c r="A30" s="13"/>
      <c r="B30" s="10"/>
      <c r="C30" s="10"/>
      <c r="D30" s="10"/>
      <c r="E30" s="10"/>
    </row>
    <row r="31" spans="1:5" ht="12.75">
      <c r="A31" t="s">
        <v>12</v>
      </c>
      <c r="B31">
        <v>2004</v>
      </c>
      <c r="C31">
        <v>2</v>
      </c>
      <c r="D31">
        <v>26</v>
      </c>
      <c r="E31">
        <v>39</v>
      </c>
    </row>
    <row r="32" spans="2:5" ht="12.75">
      <c r="B32">
        <v>2005</v>
      </c>
      <c r="C32">
        <v>2</v>
      </c>
      <c r="D32">
        <v>26</v>
      </c>
      <c r="E32">
        <v>38</v>
      </c>
    </row>
    <row r="33" spans="2:5" ht="12.75">
      <c r="B33" s="9">
        <v>2006</v>
      </c>
      <c r="C33" s="9">
        <v>2</v>
      </c>
      <c r="D33" s="9">
        <v>25</v>
      </c>
      <c r="E33" s="9">
        <v>38</v>
      </c>
    </row>
    <row r="34" spans="2:5" ht="12.75">
      <c r="B34" s="9">
        <v>2007</v>
      </c>
      <c r="C34" s="9">
        <v>2</v>
      </c>
      <c r="D34" s="9">
        <v>25</v>
      </c>
      <c r="E34" s="9">
        <v>38</v>
      </c>
    </row>
    <row r="36" spans="1:5" ht="12.75">
      <c r="A36" t="s">
        <v>13</v>
      </c>
      <c r="B36">
        <v>2002</v>
      </c>
      <c r="C36">
        <v>33</v>
      </c>
      <c r="D36">
        <v>6</v>
      </c>
      <c r="E36">
        <v>18</v>
      </c>
    </row>
    <row r="37" spans="2:5" ht="12.75">
      <c r="B37">
        <v>2003</v>
      </c>
      <c r="C37">
        <v>32</v>
      </c>
      <c r="D37">
        <v>7</v>
      </c>
      <c r="E37">
        <v>21</v>
      </c>
    </row>
    <row r="38" spans="2:5" ht="12.75">
      <c r="B38">
        <v>2005</v>
      </c>
      <c r="C38">
        <v>11</v>
      </c>
      <c r="D38">
        <v>22</v>
      </c>
      <c r="E38">
        <v>36</v>
      </c>
    </row>
    <row r="39" spans="2:5" ht="12.75">
      <c r="B39" s="9">
        <v>2006</v>
      </c>
      <c r="C39" s="9">
        <v>10</v>
      </c>
      <c r="D39" s="9">
        <v>23</v>
      </c>
      <c r="E39" s="9">
        <v>36</v>
      </c>
    </row>
    <row r="40" spans="2:5" ht="12.75">
      <c r="B40" s="9">
        <v>2007</v>
      </c>
      <c r="C40" s="9">
        <v>8</v>
      </c>
      <c r="D40" s="9">
        <v>25</v>
      </c>
      <c r="E40" s="9">
        <v>36</v>
      </c>
    </row>
    <row r="42" spans="1:5" ht="12.75">
      <c r="A42" t="s">
        <v>9</v>
      </c>
      <c r="B42">
        <v>1995</v>
      </c>
      <c r="C42">
        <v>8</v>
      </c>
      <c r="D42">
        <v>30</v>
      </c>
      <c r="E42">
        <v>4</v>
      </c>
    </row>
    <row r="43" spans="2:5" ht="12.75">
      <c r="B43">
        <v>2001</v>
      </c>
      <c r="C43">
        <v>3</v>
      </c>
      <c r="D43">
        <v>29</v>
      </c>
      <c r="E43">
        <v>23</v>
      </c>
    </row>
    <row r="44" spans="2:5" ht="12.75">
      <c r="B44">
        <v>2002</v>
      </c>
      <c r="C44">
        <v>3</v>
      </c>
      <c r="D44">
        <v>27</v>
      </c>
      <c r="E44">
        <v>27</v>
      </c>
    </row>
    <row r="45" spans="2:5" ht="12.75">
      <c r="B45">
        <v>2003</v>
      </c>
      <c r="C45">
        <v>3</v>
      </c>
      <c r="D45">
        <v>25</v>
      </c>
      <c r="E45">
        <v>31</v>
      </c>
    </row>
    <row r="46" spans="2:5" ht="12.75">
      <c r="B46">
        <v>2004</v>
      </c>
      <c r="C46">
        <v>2</v>
      </c>
      <c r="D46">
        <v>23</v>
      </c>
      <c r="E46">
        <v>34</v>
      </c>
    </row>
    <row r="47" spans="2:5" ht="12.75">
      <c r="B47">
        <v>2005</v>
      </c>
      <c r="C47">
        <v>2</v>
      </c>
      <c r="D47">
        <v>21</v>
      </c>
      <c r="E47">
        <v>37</v>
      </c>
    </row>
    <row r="48" spans="2:5" ht="12.75">
      <c r="B48" s="10">
        <v>2006</v>
      </c>
      <c r="C48" s="10">
        <v>1</v>
      </c>
      <c r="D48" s="10">
        <v>22</v>
      </c>
      <c r="E48" s="10">
        <v>39</v>
      </c>
    </row>
    <row r="49" spans="2:5" ht="12.75">
      <c r="B49" s="10">
        <v>2007</v>
      </c>
      <c r="C49" s="10">
        <v>1</v>
      </c>
      <c r="D49" s="10">
        <v>21</v>
      </c>
      <c r="E49" s="10">
        <v>41</v>
      </c>
    </row>
    <row r="51" spans="1:5" ht="12.75">
      <c r="A51" t="s">
        <v>10</v>
      </c>
      <c r="B51">
        <v>1998</v>
      </c>
      <c r="C51">
        <v>11</v>
      </c>
      <c r="D51">
        <v>6</v>
      </c>
      <c r="E51">
        <v>3</v>
      </c>
    </row>
    <row r="52" spans="2:5" ht="12.75">
      <c r="B52">
        <v>1999</v>
      </c>
      <c r="C52" s="10">
        <v>7</v>
      </c>
      <c r="D52">
        <v>8</v>
      </c>
      <c r="E52" s="10">
        <v>4</v>
      </c>
    </row>
    <row r="53" spans="2:5" ht="12.75">
      <c r="B53">
        <v>2000</v>
      </c>
      <c r="C53" s="10">
        <v>10</v>
      </c>
      <c r="D53">
        <v>5</v>
      </c>
      <c r="E53" s="10">
        <v>8</v>
      </c>
    </row>
    <row r="54" spans="2:5" ht="12.75">
      <c r="B54">
        <v>2001</v>
      </c>
      <c r="C54">
        <v>9</v>
      </c>
      <c r="D54">
        <v>7</v>
      </c>
      <c r="E54" s="10">
        <v>7</v>
      </c>
    </row>
    <row r="55" spans="2:5" ht="12.75">
      <c r="B55">
        <v>2002</v>
      </c>
      <c r="C55" s="10">
        <v>6</v>
      </c>
      <c r="D55">
        <v>18</v>
      </c>
      <c r="E55" s="10">
        <v>4</v>
      </c>
    </row>
    <row r="56" spans="2:5" ht="12.75">
      <c r="B56" s="9">
        <v>2004</v>
      </c>
      <c r="C56" s="9">
        <v>5</v>
      </c>
      <c r="D56" s="9">
        <v>17</v>
      </c>
      <c r="E56" s="9">
        <v>12</v>
      </c>
    </row>
    <row r="57" spans="2:5" ht="12.75">
      <c r="B57" s="9">
        <v>2006</v>
      </c>
      <c r="C57" s="9">
        <v>4</v>
      </c>
      <c r="D57" s="9">
        <v>33</v>
      </c>
      <c r="E57" s="9">
        <v>16</v>
      </c>
    </row>
    <row r="58" spans="2:5" ht="12.75">
      <c r="B58" s="9">
        <v>2007</v>
      </c>
      <c r="C58" s="9">
        <v>4</v>
      </c>
      <c r="D58" s="9">
        <v>34</v>
      </c>
      <c r="E58" s="9">
        <v>13</v>
      </c>
    </row>
    <row r="59" spans="2:5" ht="12.75">
      <c r="B59" s="9"/>
      <c r="C59" s="9"/>
      <c r="D59" s="9"/>
      <c r="E59" s="9"/>
    </row>
    <row r="60" spans="1:6" ht="12.75">
      <c r="A60" t="s">
        <v>14</v>
      </c>
      <c r="B60">
        <v>1996</v>
      </c>
      <c r="F60">
        <v>49</v>
      </c>
    </row>
    <row r="61" spans="2:10" ht="15.75">
      <c r="B61">
        <v>1999</v>
      </c>
      <c r="F61">
        <v>50</v>
      </c>
      <c r="J61" s="5"/>
    </row>
    <row r="62" spans="2:6" ht="12.75">
      <c r="B62">
        <v>2000</v>
      </c>
      <c r="F62">
        <v>51</v>
      </c>
    </row>
    <row r="63" spans="2:6" ht="12.75">
      <c r="B63">
        <v>2002</v>
      </c>
      <c r="F63">
        <v>52</v>
      </c>
    </row>
    <row r="64" spans="2:6" ht="12.75">
      <c r="B64">
        <v>2003</v>
      </c>
      <c r="F64">
        <v>53</v>
      </c>
    </row>
    <row r="65" spans="2:6" ht="12.75">
      <c r="B65">
        <v>2004</v>
      </c>
      <c r="F65">
        <v>54</v>
      </c>
    </row>
    <row r="66" spans="2:6" ht="12.75">
      <c r="B66">
        <v>2005</v>
      </c>
      <c r="F66">
        <v>55</v>
      </c>
    </row>
    <row r="97" ht="12.75">
      <c r="A97" s="1"/>
    </row>
    <row r="112" ht="12.75">
      <c r="A112" s="1"/>
    </row>
    <row r="124" ht="12.75">
      <c r="A124" s="1"/>
    </row>
    <row r="140" ht="12.75">
      <c r="A140" s="1"/>
    </row>
    <row r="161" ht="12.75">
      <c r="A161" s="1"/>
    </row>
  </sheetData>
  <mergeCells count="1">
    <mergeCell ref="AF1:AF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2"/>
  <sheetViews>
    <sheetView workbookViewId="0" topLeftCell="A1">
      <selection activeCell="A2" sqref="A2"/>
    </sheetView>
  </sheetViews>
  <sheetFormatPr defaultColWidth="11.421875" defaultRowHeight="12.75"/>
  <cols>
    <col min="1" max="1" width="19.421875" style="0" customWidth="1"/>
    <col min="2" max="6" width="11.421875" style="0" customWidth="1"/>
    <col min="7" max="7" width="11.421875" style="6" customWidth="1"/>
    <col min="8" max="26" width="11.421875" style="0" customWidth="1"/>
    <col min="27" max="27" width="14.140625" style="0" customWidth="1"/>
    <col min="28" max="32" width="11.421875" style="0" customWidth="1"/>
    <col min="33" max="33" width="18.00390625" style="0" customWidth="1"/>
    <col min="34" max="34" width="11.421875" style="0" customWidth="1"/>
    <col min="35" max="35" width="8.8515625" style="0" customWidth="1"/>
    <col min="36" max="36" width="9.8515625" style="0" customWidth="1"/>
    <col min="37" max="37" width="12.7109375" style="0" customWidth="1"/>
    <col min="38" max="43" width="11.421875" style="0" customWidth="1"/>
    <col min="44" max="44" width="14.7109375" style="0" customWidth="1"/>
  </cols>
  <sheetData>
    <row r="1" spans="1:37" ht="12.75">
      <c r="A1" t="s">
        <v>11</v>
      </c>
      <c r="B1" s="4" t="s">
        <v>73</v>
      </c>
      <c r="AF1" s="16" t="s">
        <v>5</v>
      </c>
      <c r="AG1" s="7"/>
      <c r="AH1" s="8"/>
      <c r="AI1" s="8"/>
      <c r="AJ1" s="8"/>
      <c r="AK1" s="8"/>
    </row>
    <row r="2" spans="32:37" ht="12.75">
      <c r="AF2" s="17"/>
      <c r="AG2" s="7" t="e">
        <f>CONCATENATE("1995 ","(",COUNTIF(#REF!,"&gt;0"),")")</f>
        <v>#REF!</v>
      </c>
      <c r="AH2" s="8" t="e">
        <f>SUMPRODUCT(#REF!,#REF!)/SUM(#REF!)</f>
        <v>#REF!</v>
      </c>
      <c r="AI2" s="8" t="e">
        <f>SUMPRODUCT(#REF!,#REF!)/SUM(#REF!)</f>
        <v>#REF!</v>
      </c>
      <c r="AJ2" s="8" t="e">
        <f>SUMPRODUCT(#REF!,#REF!)/SUM(#REF!)</f>
        <v>#REF!</v>
      </c>
      <c r="AK2" s="8" t="e">
        <f>SUMPRODUCT(#REF!,#REF!)/SUM(#REF!)</f>
        <v>#REF!</v>
      </c>
    </row>
    <row r="3" spans="1:3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s="9" t="s">
        <v>16</v>
      </c>
      <c r="H3" t="s">
        <v>2</v>
      </c>
      <c r="I3" t="s">
        <v>3</v>
      </c>
      <c r="J3" t="s">
        <v>4</v>
      </c>
      <c r="AF3" s="17"/>
      <c r="AG3" s="7" t="e">
        <f>CONCATENATE("latest year ","(",COUNTIF(#REF!,"&gt;0"),")")</f>
        <v>#REF!</v>
      </c>
      <c r="AH3" s="8" t="e">
        <f>SUMPRODUCT(#REF!,#REF!)/SUM(#REF!)</f>
        <v>#REF!</v>
      </c>
      <c r="AI3" s="8" t="e">
        <f>SUMPRODUCT(#REF!,#REF!)/SUM(#REF!)</f>
        <v>#REF!</v>
      </c>
      <c r="AJ3" s="8" t="e">
        <f>SUMPRODUCT(#REF!,#REF!)/SUM(#REF!)</f>
        <v>#REF!</v>
      </c>
      <c r="AK3" s="8" t="e">
        <f>SUMPRODUCT(#REF!,#REF!)/SUM(#REF!)</f>
        <v>#REF!</v>
      </c>
    </row>
    <row r="4" spans="1:10" ht="12.75">
      <c r="A4" s="6" t="s">
        <v>6</v>
      </c>
      <c r="B4" t="s">
        <v>17</v>
      </c>
      <c r="C4">
        <v>0</v>
      </c>
      <c r="D4">
        <v>62</v>
      </c>
      <c r="E4">
        <v>0</v>
      </c>
      <c r="F4" s="10">
        <v>62</v>
      </c>
      <c r="G4" s="6">
        <v>10283</v>
      </c>
      <c r="H4">
        <f>G4*C4*1000/100</f>
        <v>0</v>
      </c>
      <c r="I4">
        <f>G4*D4*1000/100</f>
        <v>6375460</v>
      </c>
      <c r="J4">
        <f>G4*1000*E4/100</f>
        <v>0</v>
      </c>
    </row>
    <row r="5" spans="1:10" ht="12.75">
      <c r="A5" s="11" t="s">
        <v>18</v>
      </c>
      <c r="B5" t="s">
        <v>19</v>
      </c>
      <c r="C5">
        <v>0</v>
      </c>
      <c r="D5">
        <v>18</v>
      </c>
      <c r="E5">
        <v>53</v>
      </c>
      <c r="F5" s="10">
        <v>71</v>
      </c>
      <c r="G5" s="6">
        <v>10207</v>
      </c>
      <c r="H5">
        <f>G5*C5*1000/100</f>
        <v>0</v>
      </c>
      <c r="I5">
        <f>G5*D5*1000/100</f>
        <v>1837260</v>
      </c>
      <c r="J5">
        <f>G5*1000*E5/100</f>
        <v>5409710</v>
      </c>
    </row>
    <row r="6" spans="1:10" ht="12.75">
      <c r="A6" s="6"/>
      <c r="B6" s="9" t="s">
        <v>20</v>
      </c>
      <c r="C6" s="9">
        <v>0</v>
      </c>
      <c r="D6" s="9">
        <v>17</v>
      </c>
      <c r="E6" s="9">
        <v>56</v>
      </c>
      <c r="F6" s="10">
        <v>73</v>
      </c>
      <c r="G6" s="6">
        <v>10234</v>
      </c>
      <c r="H6">
        <f>G6*C6*1000/100</f>
        <v>0</v>
      </c>
      <c r="I6">
        <f>G6*D6*1000/100</f>
        <v>1739780</v>
      </c>
      <c r="J6">
        <f>G6*1000*E6/100</f>
        <v>5731040</v>
      </c>
    </row>
    <row r="7" spans="1:10" ht="12.75">
      <c r="A7" s="6"/>
      <c r="B7" s="9" t="s">
        <v>21</v>
      </c>
      <c r="C7" s="9">
        <v>0</v>
      </c>
      <c r="D7" s="9">
        <v>15</v>
      </c>
      <c r="E7" s="9">
        <v>60</v>
      </c>
      <c r="F7" s="10">
        <v>75</v>
      </c>
      <c r="G7" s="11">
        <v>10323</v>
      </c>
      <c r="H7">
        <f>G7*1000*C7/100</f>
        <v>0</v>
      </c>
      <c r="I7">
        <f>G7*1000*D7/100</f>
        <v>1548450</v>
      </c>
      <c r="J7">
        <f>G7*1000*E7/100</f>
        <v>6193800</v>
      </c>
    </row>
    <row r="10" spans="1:10" ht="12.75">
      <c r="A10" t="s">
        <v>7</v>
      </c>
      <c r="B10" t="s">
        <v>22</v>
      </c>
      <c r="C10">
        <v>0</v>
      </c>
      <c r="D10">
        <v>28</v>
      </c>
      <c r="E10">
        <v>0</v>
      </c>
      <c r="F10" s="10">
        <v>28</v>
      </c>
      <c r="H10">
        <f aca="true" t="shared" si="0" ref="H10:H41">G10*1000*C10/100</f>
        <v>0</v>
      </c>
      <c r="I10">
        <f aca="true" t="shared" si="1" ref="I10:I41">G10*1000*D10/100</f>
        <v>0</v>
      </c>
      <c r="J10">
        <f aca="true" t="shared" si="2" ref="J10:J41">G10*1000*E10/100</f>
        <v>0</v>
      </c>
    </row>
    <row r="11" spans="1:10" ht="12.75">
      <c r="A11" s="11" t="s">
        <v>18</v>
      </c>
      <c r="B11" t="s">
        <v>23</v>
      </c>
      <c r="C11">
        <v>37</v>
      </c>
      <c r="D11">
        <v>30</v>
      </c>
      <c r="E11">
        <v>0</v>
      </c>
      <c r="F11" s="10">
        <v>67</v>
      </c>
      <c r="G11" s="6">
        <v>1513</v>
      </c>
      <c r="H11">
        <f t="shared" si="0"/>
        <v>559810</v>
      </c>
      <c r="I11">
        <f t="shared" si="1"/>
        <v>453900</v>
      </c>
      <c r="J11">
        <f t="shared" si="2"/>
        <v>0</v>
      </c>
    </row>
    <row r="12" spans="1:10" ht="12.75">
      <c r="A12" s="6"/>
      <c r="B12" t="s">
        <v>24</v>
      </c>
      <c r="C12">
        <v>37</v>
      </c>
      <c r="D12">
        <v>31</v>
      </c>
      <c r="E12">
        <v>0</v>
      </c>
      <c r="F12" s="10">
        <v>68</v>
      </c>
      <c r="G12" s="6">
        <v>1572</v>
      </c>
      <c r="H12">
        <f t="shared" si="0"/>
        <v>581640</v>
      </c>
      <c r="I12">
        <f t="shared" si="1"/>
        <v>487320</v>
      </c>
      <c r="J12">
        <f t="shared" si="2"/>
        <v>0</v>
      </c>
    </row>
    <row r="13" spans="1:10" ht="12.75">
      <c r="A13" s="6"/>
      <c r="B13" t="s">
        <v>25</v>
      </c>
      <c r="C13">
        <v>4</v>
      </c>
      <c r="D13">
        <v>39</v>
      </c>
      <c r="E13">
        <v>29</v>
      </c>
      <c r="F13" s="10">
        <v>72</v>
      </c>
      <c r="G13" s="6">
        <v>1492</v>
      </c>
      <c r="H13">
        <f t="shared" si="0"/>
        <v>59680</v>
      </c>
      <c r="I13">
        <f t="shared" si="1"/>
        <v>581880</v>
      </c>
      <c r="J13">
        <f t="shared" si="2"/>
        <v>432680</v>
      </c>
    </row>
    <row r="14" spans="1:10" ht="12.75">
      <c r="A14" s="6"/>
      <c r="B14" t="s">
        <v>26</v>
      </c>
      <c r="C14">
        <v>1</v>
      </c>
      <c r="D14">
        <v>28</v>
      </c>
      <c r="E14">
        <v>40</v>
      </c>
      <c r="F14" s="10">
        <v>69</v>
      </c>
      <c r="G14" s="6">
        <v>1437</v>
      </c>
      <c r="H14">
        <f t="shared" si="0"/>
        <v>14370</v>
      </c>
      <c r="I14">
        <f t="shared" si="1"/>
        <v>402360</v>
      </c>
      <c r="J14">
        <f t="shared" si="2"/>
        <v>574800</v>
      </c>
    </row>
    <row r="15" spans="1:10" ht="12.75">
      <c r="A15" s="6"/>
      <c r="B15" t="s">
        <v>27</v>
      </c>
      <c r="C15">
        <v>1</v>
      </c>
      <c r="D15">
        <v>24</v>
      </c>
      <c r="E15">
        <v>44</v>
      </c>
      <c r="F15" s="10">
        <v>69</v>
      </c>
      <c r="G15" s="6">
        <v>1367</v>
      </c>
      <c r="H15">
        <f t="shared" si="0"/>
        <v>13670</v>
      </c>
      <c r="I15">
        <f t="shared" si="1"/>
        <v>328080</v>
      </c>
      <c r="J15">
        <f t="shared" si="2"/>
        <v>601480</v>
      </c>
    </row>
    <row r="16" spans="1:10" ht="12.75">
      <c r="A16" s="6"/>
      <c r="B16" t="s">
        <v>28</v>
      </c>
      <c r="C16">
        <v>1</v>
      </c>
      <c r="D16">
        <v>24</v>
      </c>
      <c r="E16">
        <v>46</v>
      </c>
      <c r="F16" s="10">
        <v>71</v>
      </c>
      <c r="G16" s="6">
        <v>1358</v>
      </c>
      <c r="H16">
        <f t="shared" si="0"/>
        <v>13580</v>
      </c>
      <c r="I16">
        <f t="shared" si="1"/>
        <v>325920</v>
      </c>
      <c r="J16">
        <f t="shared" si="2"/>
        <v>624680</v>
      </c>
    </row>
    <row r="17" spans="1:10" ht="12.75">
      <c r="A17" s="6"/>
      <c r="B17" s="9" t="s">
        <v>29</v>
      </c>
      <c r="C17" s="9">
        <v>1</v>
      </c>
      <c r="D17" s="9">
        <v>25</v>
      </c>
      <c r="E17" s="9">
        <v>46</v>
      </c>
      <c r="F17" s="10">
        <v>72</v>
      </c>
      <c r="G17" s="6">
        <v>1347</v>
      </c>
      <c r="H17">
        <f t="shared" si="0"/>
        <v>13470</v>
      </c>
      <c r="I17">
        <f t="shared" si="1"/>
        <v>336750</v>
      </c>
      <c r="J17">
        <f t="shared" si="2"/>
        <v>619620</v>
      </c>
    </row>
    <row r="18" spans="1:10" ht="12.75">
      <c r="A18" s="6"/>
      <c r="B18" s="9" t="s">
        <v>30</v>
      </c>
      <c r="C18" s="9">
        <v>1</v>
      </c>
      <c r="D18" s="9">
        <v>18</v>
      </c>
      <c r="E18" s="9">
        <v>55</v>
      </c>
      <c r="F18" s="10">
        <v>74</v>
      </c>
      <c r="G18" s="6">
        <v>1342</v>
      </c>
      <c r="H18">
        <f t="shared" si="0"/>
        <v>13420</v>
      </c>
      <c r="I18">
        <f t="shared" si="1"/>
        <v>241560</v>
      </c>
      <c r="J18">
        <f t="shared" si="2"/>
        <v>738100</v>
      </c>
    </row>
    <row r="19" spans="1:10" ht="12.75">
      <c r="A19" s="6"/>
      <c r="B19" s="9" t="s">
        <v>31</v>
      </c>
      <c r="C19" s="9">
        <v>1</v>
      </c>
      <c r="D19" s="9">
        <v>13</v>
      </c>
      <c r="E19" s="9">
        <v>61</v>
      </c>
      <c r="F19" s="10">
        <v>75</v>
      </c>
      <c r="G19" s="11">
        <v>1341</v>
      </c>
      <c r="H19">
        <f t="shared" si="0"/>
        <v>13410</v>
      </c>
      <c r="I19">
        <f t="shared" si="1"/>
        <v>174330</v>
      </c>
      <c r="J19">
        <f t="shared" si="2"/>
        <v>818010</v>
      </c>
    </row>
    <row r="20" spans="8:10" ht="12.75">
      <c r="H20">
        <f t="shared" si="0"/>
        <v>0</v>
      </c>
      <c r="I20">
        <f t="shared" si="1"/>
        <v>0</v>
      </c>
      <c r="J20">
        <f t="shared" si="2"/>
        <v>0</v>
      </c>
    </row>
    <row r="21" spans="1:10" ht="12.75">
      <c r="A21" t="s">
        <v>8</v>
      </c>
      <c r="B21" t="s">
        <v>32</v>
      </c>
      <c r="C21">
        <v>7</v>
      </c>
      <c r="D21">
        <v>12</v>
      </c>
      <c r="E21">
        <v>0</v>
      </c>
      <c r="F21" s="9">
        <v>19</v>
      </c>
      <c r="G21" s="6">
        <v>10709</v>
      </c>
      <c r="H21">
        <f t="shared" si="0"/>
        <v>749630</v>
      </c>
      <c r="I21">
        <f t="shared" si="1"/>
        <v>1285080</v>
      </c>
      <c r="J21">
        <f t="shared" si="2"/>
        <v>0</v>
      </c>
    </row>
    <row r="22" spans="1:10" ht="12.75">
      <c r="A22" s="11" t="s">
        <v>18</v>
      </c>
      <c r="B22" t="s">
        <v>33</v>
      </c>
      <c r="C22">
        <v>8</v>
      </c>
      <c r="D22">
        <v>17</v>
      </c>
      <c r="E22">
        <v>0</v>
      </c>
      <c r="F22" s="9">
        <v>25</v>
      </c>
      <c r="G22" s="6">
        <v>10599</v>
      </c>
      <c r="H22">
        <f t="shared" si="0"/>
        <v>847920</v>
      </c>
      <c r="I22">
        <f t="shared" si="1"/>
        <v>1801830</v>
      </c>
      <c r="J22">
        <f t="shared" si="2"/>
        <v>0</v>
      </c>
    </row>
    <row r="23" spans="1:10" ht="12.75">
      <c r="A23" s="6"/>
      <c r="B23" t="s">
        <v>34</v>
      </c>
      <c r="C23">
        <v>6</v>
      </c>
      <c r="D23">
        <v>14</v>
      </c>
      <c r="E23">
        <v>1</v>
      </c>
      <c r="F23">
        <f aca="true" t="shared" si="3" ref="F23:F30">C23+D23+E23</f>
        <v>21</v>
      </c>
      <c r="G23" s="6">
        <v>10375</v>
      </c>
      <c r="H23">
        <f t="shared" si="0"/>
        <v>622500</v>
      </c>
      <c r="I23">
        <f t="shared" si="1"/>
        <v>1452500</v>
      </c>
      <c r="J23">
        <f t="shared" si="2"/>
        <v>103750</v>
      </c>
    </row>
    <row r="24" spans="1:10" ht="12.75">
      <c r="A24" s="6"/>
      <c r="B24" t="s">
        <v>35</v>
      </c>
      <c r="C24">
        <v>3</v>
      </c>
      <c r="D24">
        <v>17</v>
      </c>
      <c r="E24">
        <v>1</v>
      </c>
      <c r="F24">
        <f t="shared" si="3"/>
        <v>21</v>
      </c>
      <c r="G24" s="6">
        <v>10246</v>
      </c>
      <c r="H24">
        <f t="shared" si="0"/>
        <v>307380</v>
      </c>
      <c r="I24">
        <f t="shared" si="1"/>
        <v>1741820</v>
      </c>
      <c r="J24">
        <f t="shared" si="2"/>
        <v>102460</v>
      </c>
    </row>
    <row r="25" spans="1:10" ht="12.75">
      <c r="A25" s="6"/>
      <c r="B25" t="s">
        <v>36</v>
      </c>
      <c r="C25" s="10">
        <v>16</v>
      </c>
      <c r="D25">
        <v>24</v>
      </c>
      <c r="E25">
        <v>6</v>
      </c>
      <c r="F25">
        <f t="shared" si="3"/>
        <v>46</v>
      </c>
      <c r="G25" s="6">
        <v>10047</v>
      </c>
      <c r="H25">
        <f t="shared" si="0"/>
        <v>1607520</v>
      </c>
      <c r="I25">
        <f t="shared" si="1"/>
        <v>2411280</v>
      </c>
      <c r="J25">
        <f t="shared" si="2"/>
        <v>602820</v>
      </c>
    </row>
    <row r="26" spans="1:10" ht="12.75">
      <c r="A26" s="6"/>
      <c r="B26" t="s">
        <v>37</v>
      </c>
      <c r="C26">
        <v>20</v>
      </c>
      <c r="D26">
        <v>23</v>
      </c>
      <c r="E26">
        <v>6</v>
      </c>
      <c r="F26">
        <f t="shared" si="3"/>
        <v>49</v>
      </c>
      <c r="G26" s="6">
        <v>10175</v>
      </c>
      <c r="H26">
        <f t="shared" si="0"/>
        <v>2035000</v>
      </c>
      <c r="I26">
        <f t="shared" si="1"/>
        <v>2340250</v>
      </c>
      <c r="J26">
        <f t="shared" si="2"/>
        <v>610500</v>
      </c>
    </row>
    <row r="27" spans="1:10" ht="12.75">
      <c r="A27" s="6"/>
      <c r="B27" t="s">
        <v>38</v>
      </c>
      <c r="C27">
        <v>22</v>
      </c>
      <c r="D27">
        <v>25</v>
      </c>
      <c r="E27">
        <v>11</v>
      </c>
      <c r="F27">
        <f t="shared" si="3"/>
        <v>58</v>
      </c>
      <c r="G27" s="6">
        <v>10142</v>
      </c>
      <c r="H27">
        <f t="shared" si="0"/>
        <v>2231240</v>
      </c>
      <c r="I27">
        <f t="shared" si="1"/>
        <v>2535500</v>
      </c>
      <c r="J27">
        <f t="shared" si="2"/>
        <v>1115620</v>
      </c>
    </row>
    <row r="28" spans="1:10" ht="12.75">
      <c r="A28" s="6"/>
      <c r="B28" s="9" t="s">
        <v>39</v>
      </c>
      <c r="C28" s="9">
        <v>16</v>
      </c>
      <c r="D28" s="9">
        <v>21</v>
      </c>
      <c r="E28" s="9">
        <v>18</v>
      </c>
      <c r="F28">
        <f t="shared" si="3"/>
        <v>55</v>
      </c>
      <c r="G28" s="6">
        <v>10117</v>
      </c>
      <c r="H28">
        <f t="shared" si="0"/>
        <v>1618720</v>
      </c>
      <c r="I28">
        <f t="shared" si="1"/>
        <v>2124570</v>
      </c>
      <c r="J28">
        <f t="shared" si="2"/>
        <v>1821060</v>
      </c>
    </row>
    <row r="29" spans="1:10" ht="12.75">
      <c r="A29" s="6"/>
      <c r="B29" s="9" t="s">
        <v>40</v>
      </c>
      <c r="C29" s="9">
        <v>18</v>
      </c>
      <c r="D29" s="9">
        <v>22</v>
      </c>
      <c r="E29" s="9">
        <v>20</v>
      </c>
      <c r="F29">
        <f t="shared" si="3"/>
        <v>60</v>
      </c>
      <c r="G29" s="6">
        <v>10098</v>
      </c>
      <c r="H29">
        <f t="shared" si="0"/>
        <v>1817640</v>
      </c>
      <c r="I29">
        <f t="shared" si="1"/>
        <v>2221560</v>
      </c>
      <c r="J29">
        <f t="shared" si="2"/>
        <v>2019600</v>
      </c>
    </row>
    <row r="30" spans="1:10" ht="12.75">
      <c r="A30" s="6"/>
      <c r="B30" s="10" t="s">
        <v>41</v>
      </c>
      <c r="C30" s="10">
        <v>2</v>
      </c>
      <c r="D30" s="10">
        <v>30</v>
      </c>
      <c r="E30" s="10">
        <v>25</v>
      </c>
      <c r="F30">
        <f t="shared" si="3"/>
        <v>57</v>
      </c>
      <c r="H30">
        <f t="shared" si="0"/>
        <v>0</v>
      </c>
      <c r="I30">
        <f t="shared" si="1"/>
        <v>0</v>
      </c>
      <c r="J30">
        <f t="shared" si="2"/>
        <v>0</v>
      </c>
    </row>
    <row r="31" spans="8:10" ht="12.75">
      <c r="H31">
        <f t="shared" si="0"/>
        <v>0</v>
      </c>
      <c r="I31">
        <f t="shared" si="1"/>
        <v>0</v>
      </c>
      <c r="J31">
        <f t="shared" si="2"/>
        <v>0</v>
      </c>
    </row>
    <row r="32" spans="1:10" ht="12.75">
      <c r="A32" t="s">
        <v>12</v>
      </c>
      <c r="B32" t="s">
        <v>42</v>
      </c>
      <c r="C32">
        <v>2</v>
      </c>
      <c r="D32">
        <v>26</v>
      </c>
      <c r="E32">
        <v>39</v>
      </c>
      <c r="F32" s="10">
        <v>67</v>
      </c>
      <c r="G32" s="6">
        <v>2319</v>
      </c>
      <c r="H32">
        <f t="shared" si="0"/>
        <v>46380</v>
      </c>
      <c r="I32">
        <f t="shared" si="1"/>
        <v>602940</v>
      </c>
      <c r="J32">
        <f t="shared" si="2"/>
        <v>904410</v>
      </c>
    </row>
    <row r="33" spans="1:10" ht="12.75">
      <c r="A33" s="11" t="s">
        <v>18</v>
      </c>
      <c r="B33" s="9" t="s">
        <v>43</v>
      </c>
      <c r="C33" s="9">
        <v>2</v>
      </c>
      <c r="D33" s="9">
        <v>26</v>
      </c>
      <c r="E33" s="9">
        <v>38</v>
      </c>
      <c r="F33" s="10">
        <v>66</v>
      </c>
      <c r="G33" s="6">
        <v>2306</v>
      </c>
      <c r="H33">
        <f t="shared" si="0"/>
        <v>46120</v>
      </c>
      <c r="I33">
        <f t="shared" si="1"/>
        <v>599560</v>
      </c>
      <c r="J33">
        <f t="shared" si="2"/>
        <v>876280</v>
      </c>
    </row>
    <row r="34" spans="1:10" ht="12.75">
      <c r="A34" s="6"/>
      <c r="B34" s="9" t="s">
        <v>44</v>
      </c>
      <c r="C34" s="9">
        <v>2</v>
      </c>
      <c r="D34" s="9">
        <v>25</v>
      </c>
      <c r="E34" s="9">
        <v>38</v>
      </c>
      <c r="F34" s="10">
        <f>C34+D34+E34</f>
        <v>65</v>
      </c>
      <c r="G34" s="6">
        <v>2295</v>
      </c>
      <c r="H34">
        <f t="shared" si="0"/>
        <v>45900</v>
      </c>
      <c r="I34">
        <f t="shared" si="1"/>
        <v>573750</v>
      </c>
      <c r="J34">
        <f t="shared" si="2"/>
        <v>872100</v>
      </c>
    </row>
    <row r="35" spans="1:10" ht="12.75">
      <c r="A35" s="6"/>
      <c r="B35" s="9" t="s">
        <v>45</v>
      </c>
      <c r="C35" s="9">
        <v>2</v>
      </c>
      <c r="D35" s="9">
        <v>25</v>
      </c>
      <c r="E35" s="9">
        <v>38</v>
      </c>
      <c r="F35" s="10">
        <f>C35+D35+E35</f>
        <v>65</v>
      </c>
      <c r="G35" s="11">
        <v>2281</v>
      </c>
      <c r="H35">
        <f t="shared" si="0"/>
        <v>45620</v>
      </c>
      <c r="I35">
        <f t="shared" si="1"/>
        <v>570250</v>
      </c>
      <c r="J35">
        <f t="shared" si="2"/>
        <v>866780</v>
      </c>
    </row>
    <row r="36" spans="8:10" ht="12.75">
      <c r="H36">
        <f t="shared" si="0"/>
        <v>0</v>
      </c>
      <c r="I36">
        <f t="shared" si="1"/>
        <v>0</v>
      </c>
      <c r="J36">
        <f t="shared" si="2"/>
        <v>0</v>
      </c>
    </row>
    <row r="37" spans="8:10" ht="12.75">
      <c r="H37">
        <f t="shared" si="0"/>
        <v>0</v>
      </c>
      <c r="I37">
        <f t="shared" si="1"/>
        <v>0</v>
      </c>
      <c r="J37">
        <f t="shared" si="2"/>
        <v>0</v>
      </c>
    </row>
    <row r="38" spans="1:10" ht="12.75">
      <c r="A38" t="s">
        <v>13</v>
      </c>
      <c r="B38" t="s">
        <v>46</v>
      </c>
      <c r="C38">
        <v>33</v>
      </c>
      <c r="D38">
        <v>6</v>
      </c>
      <c r="E38">
        <v>18</v>
      </c>
      <c r="F38" s="10">
        <f>C38+D38+E38</f>
        <v>57</v>
      </c>
      <c r="G38" s="6">
        <v>3467</v>
      </c>
      <c r="H38">
        <f t="shared" si="0"/>
        <v>1144110</v>
      </c>
      <c r="I38">
        <f t="shared" si="1"/>
        <v>208020</v>
      </c>
      <c r="J38">
        <f t="shared" si="2"/>
        <v>624060</v>
      </c>
    </row>
    <row r="39" spans="1:10" ht="12.75">
      <c r="A39" s="11" t="s">
        <v>18</v>
      </c>
      <c r="B39" t="s">
        <v>47</v>
      </c>
      <c r="C39">
        <v>32</v>
      </c>
      <c r="D39">
        <v>7</v>
      </c>
      <c r="E39">
        <v>21</v>
      </c>
      <c r="F39" s="10">
        <f>C39+D39+E39</f>
        <v>60</v>
      </c>
      <c r="G39" s="6">
        <v>3446</v>
      </c>
      <c r="H39">
        <f t="shared" si="0"/>
        <v>1102720</v>
      </c>
      <c r="I39">
        <f t="shared" si="1"/>
        <v>241220</v>
      </c>
      <c r="J39">
        <f t="shared" si="2"/>
        <v>723660</v>
      </c>
    </row>
    <row r="40" spans="1:10" ht="12.75">
      <c r="A40" s="6"/>
      <c r="B40" t="s">
        <v>48</v>
      </c>
      <c r="C40">
        <v>11</v>
      </c>
      <c r="D40">
        <v>22</v>
      </c>
      <c r="E40">
        <v>36</v>
      </c>
      <c r="F40" s="10">
        <f>C40+D40+E40</f>
        <v>69</v>
      </c>
      <c r="G40" s="6">
        <v>3414</v>
      </c>
      <c r="H40">
        <f t="shared" si="0"/>
        <v>375540</v>
      </c>
      <c r="I40">
        <f t="shared" si="1"/>
        <v>751080</v>
      </c>
      <c r="J40">
        <f t="shared" si="2"/>
        <v>1229040</v>
      </c>
    </row>
    <row r="41" spans="1:10" ht="12.75">
      <c r="A41" s="6"/>
      <c r="B41" s="9" t="s">
        <v>49</v>
      </c>
      <c r="C41" s="9">
        <v>10</v>
      </c>
      <c r="D41" s="9">
        <v>23</v>
      </c>
      <c r="E41" s="9">
        <v>36</v>
      </c>
      <c r="F41" s="10">
        <f>C41+D41+E41</f>
        <v>69</v>
      </c>
      <c r="G41" s="6">
        <v>3394</v>
      </c>
      <c r="H41">
        <f t="shared" si="0"/>
        <v>339400</v>
      </c>
      <c r="I41">
        <f t="shared" si="1"/>
        <v>780620</v>
      </c>
      <c r="J41">
        <f t="shared" si="2"/>
        <v>1221840</v>
      </c>
    </row>
    <row r="42" spans="1:10" ht="12.75">
      <c r="A42" s="6"/>
      <c r="B42" s="9" t="s">
        <v>50</v>
      </c>
      <c r="C42" s="9">
        <v>8</v>
      </c>
      <c r="D42" s="9">
        <v>25</v>
      </c>
      <c r="E42" s="9">
        <v>36</v>
      </c>
      <c r="F42" s="10">
        <f>C42+D42+E42</f>
        <v>69</v>
      </c>
      <c r="G42" s="11">
        <v>3376</v>
      </c>
      <c r="H42">
        <f aca="true" t="shared" si="4" ref="H42:H60">G42*1000*C42/100</f>
        <v>270080</v>
      </c>
      <c r="I42">
        <f aca="true" t="shared" si="5" ref="I42:I60">G42*1000*D42/100</f>
        <v>844000</v>
      </c>
      <c r="J42">
        <f aca="true" t="shared" si="6" ref="J42:J60">G42*1000*E42/100</f>
        <v>1215360</v>
      </c>
    </row>
    <row r="43" spans="2:10" ht="12.75">
      <c r="B43" s="10"/>
      <c r="C43" s="10"/>
      <c r="D43" s="10"/>
      <c r="E43" s="10"/>
      <c r="F43" s="10"/>
      <c r="H43">
        <f t="shared" si="4"/>
        <v>0</v>
      </c>
      <c r="I43">
        <f t="shared" si="5"/>
        <v>0</v>
      </c>
      <c r="J43">
        <f t="shared" si="6"/>
        <v>0</v>
      </c>
    </row>
    <row r="44" spans="1:10" ht="12.75">
      <c r="A44" t="s">
        <v>9</v>
      </c>
      <c r="B44" t="s">
        <v>51</v>
      </c>
      <c r="C44">
        <v>8</v>
      </c>
      <c r="D44">
        <v>30</v>
      </c>
      <c r="E44">
        <v>4</v>
      </c>
      <c r="F44" s="10">
        <f aca="true" t="shared" si="7" ref="F44:F51">C44+D44+E44</f>
        <v>42</v>
      </c>
      <c r="G44" s="6">
        <v>38609</v>
      </c>
      <c r="H44">
        <f t="shared" si="4"/>
        <v>3088720</v>
      </c>
      <c r="I44">
        <f t="shared" si="5"/>
        <v>11582700</v>
      </c>
      <c r="J44">
        <f t="shared" si="6"/>
        <v>1544360</v>
      </c>
    </row>
    <row r="45" spans="1:10" ht="12.75">
      <c r="A45" s="11" t="s">
        <v>18</v>
      </c>
      <c r="B45" t="s">
        <v>52</v>
      </c>
      <c r="C45">
        <v>3</v>
      </c>
      <c r="D45">
        <v>29</v>
      </c>
      <c r="E45">
        <v>23</v>
      </c>
      <c r="F45" s="10">
        <f t="shared" si="7"/>
        <v>55</v>
      </c>
      <c r="G45" s="6">
        <v>38242</v>
      </c>
      <c r="H45">
        <f t="shared" si="4"/>
        <v>1147260</v>
      </c>
      <c r="I45">
        <f t="shared" si="5"/>
        <v>11090180</v>
      </c>
      <c r="J45">
        <f t="shared" si="6"/>
        <v>8795660</v>
      </c>
    </row>
    <row r="46" spans="1:10" ht="12.75">
      <c r="A46" s="6"/>
      <c r="B46" t="s">
        <v>53</v>
      </c>
      <c r="C46">
        <v>3</v>
      </c>
      <c r="D46">
        <v>27</v>
      </c>
      <c r="E46">
        <v>27</v>
      </c>
      <c r="F46" s="10">
        <f t="shared" si="7"/>
        <v>57</v>
      </c>
      <c r="G46" s="6">
        <v>38219</v>
      </c>
      <c r="H46">
        <f t="shared" si="4"/>
        <v>1146570</v>
      </c>
      <c r="I46">
        <f t="shared" si="5"/>
        <v>10319130</v>
      </c>
      <c r="J46">
        <f t="shared" si="6"/>
        <v>10319130</v>
      </c>
    </row>
    <row r="47" spans="1:10" ht="12.75">
      <c r="A47" s="6"/>
      <c r="B47" t="s">
        <v>54</v>
      </c>
      <c r="C47">
        <v>3</v>
      </c>
      <c r="D47">
        <v>25</v>
      </c>
      <c r="E47">
        <v>31</v>
      </c>
      <c r="F47" s="10">
        <f t="shared" si="7"/>
        <v>59</v>
      </c>
      <c r="G47" s="6">
        <v>38191</v>
      </c>
      <c r="H47">
        <f t="shared" si="4"/>
        <v>1145730</v>
      </c>
      <c r="I47">
        <f t="shared" si="5"/>
        <v>9547750</v>
      </c>
      <c r="J47">
        <f t="shared" si="6"/>
        <v>11839210</v>
      </c>
    </row>
    <row r="48" spans="1:10" ht="12.75">
      <c r="A48" s="6"/>
      <c r="B48" t="s">
        <v>55</v>
      </c>
      <c r="C48">
        <v>2</v>
      </c>
      <c r="D48">
        <v>23</v>
      </c>
      <c r="E48">
        <v>34</v>
      </c>
      <c r="F48" s="10">
        <f t="shared" si="7"/>
        <v>59</v>
      </c>
      <c r="G48" s="6">
        <v>38174</v>
      </c>
      <c r="H48">
        <f t="shared" si="4"/>
        <v>763480</v>
      </c>
      <c r="I48">
        <f t="shared" si="5"/>
        <v>8780020</v>
      </c>
      <c r="J48">
        <f t="shared" si="6"/>
        <v>12979160</v>
      </c>
    </row>
    <row r="49" spans="1:10" ht="12.75">
      <c r="A49" s="6"/>
      <c r="B49" t="s">
        <v>56</v>
      </c>
      <c r="C49">
        <v>2</v>
      </c>
      <c r="D49">
        <v>21</v>
      </c>
      <c r="E49">
        <v>37</v>
      </c>
      <c r="F49" s="10">
        <f t="shared" si="7"/>
        <v>60</v>
      </c>
      <c r="G49" s="6">
        <v>38157</v>
      </c>
      <c r="H49">
        <f t="shared" si="4"/>
        <v>763140</v>
      </c>
      <c r="I49">
        <f t="shared" si="5"/>
        <v>8012970</v>
      </c>
      <c r="J49">
        <f t="shared" si="6"/>
        <v>14118090</v>
      </c>
    </row>
    <row r="50" spans="1:10" ht="12.75">
      <c r="A50" s="6"/>
      <c r="B50" s="10" t="s">
        <v>57</v>
      </c>
      <c r="C50" s="10">
        <v>1</v>
      </c>
      <c r="D50" s="10">
        <v>22</v>
      </c>
      <c r="E50" s="10">
        <v>39</v>
      </c>
      <c r="F50" s="10">
        <f t="shared" si="7"/>
        <v>62</v>
      </c>
      <c r="G50" s="6">
        <v>38125</v>
      </c>
      <c r="H50">
        <f t="shared" si="4"/>
        <v>381250</v>
      </c>
      <c r="I50">
        <f t="shared" si="5"/>
        <v>8387500</v>
      </c>
      <c r="J50">
        <f t="shared" si="6"/>
        <v>14868750</v>
      </c>
    </row>
    <row r="51" spans="1:10" ht="12.75">
      <c r="A51" s="6"/>
      <c r="B51" s="10" t="s">
        <v>58</v>
      </c>
      <c r="C51" s="10">
        <v>1</v>
      </c>
      <c r="D51" s="10">
        <v>21</v>
      </c>
      <c r="E51" s="10">
        <v>41</v>
      </c>
      <c r="F51" s="10">
        <f t="shared" si="7"/>
        <v>63</v>
      </c>
      <c r="G51" s="11">
        <v>38116</v>
      </c>
      <c r="H51">
        <f t="shared" si="4"/>
        <v>381160</v>
      </c>
      <c r="I51">
        <f t="shared" si="5"/>
        <v>8004360</v>
      </c>
      <c r="J51">
        <f t="shared" si="6"/>
        <v>15627560</v>
      </c>
    </row>
    <row r="52" spans="2:10" ht="12.75">
      <c r="B52" s="10"/>
      <c r="C52" s="10"/>
      <c r="D52" s="10"/>
      <c r="E52" s="10"/>
      <c r="F52" s="10"/>
      <c r="H52">
        <f t="shared" si="4"/>
        <v>0</v>
      </c>
      <c r="I52">
        <f t="shared" si="5"/>
        <v>0</v>
      </c>
      <c r="J52">
        <f t="shared" si="6"/>
        <v>0</v>
      </c>
    </row>
    <row r="53" spans="1:10" ht="12.75">
      <c r="A53" t="s">
        <v>10</v>
      </c>
      <c r="B53" t="s">
        <v>59</v>
      </c>
      <c r="C53">
        <v>11</v>
      </c>
      <c r="D53">
        <v>6</v>
      </c>
      <c r="E53">
        <v>3</v>
      </c>
      <c r="F53" s="10">
        <f aca="true" t="shared" si="8" ref="F53:F60">C53+D53+E53</f>
        <v>20</v>
      </c>
      <c r="H53">
        <f t="shared" si="4"/>
        <v>0</v>
      </c>
      <c r="I53">
        <f t="shared" si="5"/>
        <v>0</v>
      </c>
      <c r="J53">
        <f t="shared" si="6"/>
        <v>0</v>
      </c>
    </row>
    <row r="54" spans="1:10" ht="12.75">
      <c r="A54" s="11" t="s">
        <v>18</v>
      </c>
      <c r="B54" t="s">
        <v>60</v>
      </c>
      <c r="C54" s="10">
        <v>7</v>
      </c>
      <c r="D54">
        <v>8</v>
      </c>
      <c r="E54" s="10">
        <v>4</v>
      </c>
      <c r="F54" s="10">
        <f t="shared" si="8"/>
        <v>19</v>
      </c>
      <c r="H54">
        <f t="shared" si="4"/>
        <v>0</v>
      </c>
      <c r="I54">
        <f t="shared" si="5"/>
        <v>0</v>
      </c>
      <c r="J54">
        <f t="shared" si="6"/>
        <v>0</v>
      </c>
    </row>
    <row r="55" spans="1:10" ht="12.75">
      <c r="A55" s="6"/>
      <c r="B55" t="s">
        <v>61</v>
      </c>
      <c r="C55" s="10">
        <v>10</v>
      </c>
      <c r="D55">
        <v>5</v>
      </c>
      <c r="E55" s="10">
        <v>8</v>
      </c>
      <c r="F55" s="10">
        <f t="shared" si="8"/>
        <v>23</v>
      </c>
      <c r="H55">
        <f t="shared" si="4"/>
        <v>0</v>
      </c>
      <c r="I55">
        <f t="shared" si="5"/>
        <v>0</v>
      </c>
      <c r="J55">
        <f t="shared" si="6"/>
        <v>0</v>
      </c>
    </row>
    <row r="56" spans="1:10" ht="12.75">
      <c r="A56" s="6"/>
      <c r="B56" t="s">
        <v>62</v>
      </c>
      <c r="C56">
        <v>9</v>
      </c>
      <c r="D56">
        <v>7</v>
      </c>
      <c r="E56" s="10">
        <v>7</v>
      </c>
      <c r="F56" s="10">
        <f t="shared" si="8"/>
        <v>23</v>
      </c>
      <c r="H56">
        <f t="shared" si="4"/>
        <v>0</v>
      </c>
      <c r="I56">
        <f t="shared" si="5"/>
        <v>0</v>
      </c>
      <c r="J56">
        <f t="shared" si="6"/>
        <v>0</v>
      </c>
    </row>
    <row r="57" spans="1:10" ht="12.75">
      <c r="A57" s="6"/>
      <c r="B57" t="s">
        <v>63</v>
      </c>
      <c r="C57" s="10">
        <v>6</v>
      </c>
      <c r="D57">
        <v>18</v>
      </c>
      <c r="E57" s="10">
        <v>4</v>
      </c>
      <c r="F57" s="10">
        <f t="shared" si="8"/>
        <v>28</v>
      </c>
      <c r="H57">
        <f t="shared" si="4"/>
        <v>0</v>
      </c>
      <c r="I57">
        <f t="shared" si="5"/>
        <v>0</v>
      </c>
      <c r="J57">
        <f t="shared" si="6"/>
        <v>0</v>
      </c>
    </row>
    <row r="58" spans="1:10" ht="12.75">
      <c r="A58" s="6"/>
      <c r="B58" s="9" t="s">
        <v>64</v>
      </c>
      <c r="C58" s="9">
        <v>5</v>
      </c>
      <c r="D58" s="9">
        <v>17</v>
      </c>
      <c r="E58" s="9">
        <v>12</v>
      </c>
      <c r="F58" s="9">
        <f t="shared" si="8"/>
        <v>34</v>
      </c>
      <c r="H58">
        <f t="shared" si="4"/>
        <v>0</v>
      </c>
      <c r="I58">
        <f t="shared" si="5"/>
        <v>0</v>
      </c>
      <c r="J58">
        <f t="shared" si="6"/>
        <v>0</v>
      </c>
    </row>
    <row r="59" spans="1:10" ht="12.75">
      <c r="A59" s="6"/>
      <c r="B59" s="9" t="s">
        <v>65</v>
      </c>
      <c r="C59" s="9">
        <v>4</v>
      </c>
      <c r="D59" s="9">
        <v>33</v>
      </c>
      <c r="E59" s="9">
        <v>16</v>
      </c>
      <c r="F59" s="9">
        <f t="shared" si="8"/>
        <v>53</v>
      </c>
      <c r="H59">
        <f t="shared" si="4"/>
        <v>0</v>
      </c>
      <c r="I59">
        <f t="shared" si="5"/>
        <v>0</v>
      </c>
      <c r="J59">
        <f t="shared" si="6"/>
        <v>0</v>
      </c>
    </row>
    <row r="60" spans="1:10" ht="12.75">
      <c r="A60" s="6"/>
      <c r="B60" s="9" t="s">
        <v>66</v>
      </c>
      <c r="C60" s="9">
        <v>4</v>
      </c>
      <c r="D60" s="9">
        <v>34</v>
      </c>
      <c r="E60" s="9">
        <v>13</v>
      </c>
      <c r="F60" s="9">
        <f t="shared" si="8"/>
        <v>51</v>
      </c>
      <c r="G60" s="11">
        <v>2019</v>
      </c>
      <c r="H60">
        <f t="shared" si="4"/>
        <v>80760</v>
      </c>
      <c r="I60">
        <f t="shared" si="5"/>
        <v>686460</v>
      </c>
      <c r="J60">
        <f t="shared" si="6"/>
        <v>262470</v>
      </c>
    </row>
    <row r="61" spans="2:6" ht="12.75">
      <c r="B61" s="9"/>
      <c r="C61" s="9"/>
      <c r="D61" s="9"/>
      <c r="E61" s="9"/>
      <c r="F61" s="9"/>
    </row>
    <row r="62" spans="1:7" ht="12.75">
      <c r="A62" s="9" t="s">
        <v>14</v>
      </c>
      <c r="B62" s="10" t="s">
        <v>67</v>
      </c>
      <c r="C62" s="10">
        <v>11</v>
      </c>
      <c r="D62" s="10"/>
      <c r="E62" s="10"/>
      <c r="F62" s="10"/>
      <c r="G62" s="6">
        <v>5394</v>
      </c>
    </row>
    <row r="63" spans="2:7" ht="12.75">
      <c r="B63" s="10" t="s">
        <v>68</v>
      </c>
      <c r="C63" s="10">
        <v>10</v>
      </c>
      <c r="D63" s="10"/>
      <c r="E63" s="10"/>
      <c r="F63" s="10"/>
      <c r="G63" s="6">
        <v>5403</v>
      </c>
    </row>
    <row r="64" spans="2:7" ht="12.75">
      <c r="B64" s="10" t="s">
        <v>69</v>
      </c>
      <c r="C64" s="10">
        <v>6</v>
      </c>
      <c r="D64" s="10"/>
      <c r="E64" s="10"/>
      <c r="F64" s="10"/>
      <c r="G64" s="6">
        <v>5379</v>
      </c>
    </row>
    <row r="65" spans="2:7" ht="12.75">
      <c r="B65" s="10" t="s">
        <v>70</v>
      </c>
      <c r="C65" s="10">
        <v>5</v>
      </c>
      <c r="D65" s="10"/>
      <c r="E65" s="10"/>
      <c r="F65" s="10"/>
      <c r="G65" s="6">
        <v>5385</v>
      </c>
    </row>
    <row r="66" spans="2:7" ht="12.75">
      <c r="B66" s="10" t="s">
        <v>71</v>
      </c>
      <c r="C66" s="10">
        <v>4</v>
      </c>
      <c r="D66" s="10"/>
      <c r="E66" s="10"/>
      <c r="F66" s="10"/>
      <c r="G66" s="6">
        <v>5394</v>
      </c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>
        <v>1.3</v>
      </c>
      <c r="D69" s="10">
        <v>20.6</v>
      </c>
      <c r="E69" s="10">
        <v>43.4</v>
      </c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98" ht="12.75">
      <c r="A98" s="1"/>
    </row>
    <row r="113" ht="12.75">
      <c r="A113" s="1"/>
    </row>
    <row r="125" ht="12.75">
      <c r="A125" s="1"/>
    </row>
    <row r="141" ht="12.75">
      <c r="A141" s="1"/>
    </row>
    <row r="162" ht="12.75">
      <c r="A162" s="1"/>
    </row>
  </sheetData>
  <sheetProtection/>
  <autoFilter ref="A3:J70"/>
  <mergeCells count="1">
    <mergeCell ref="AF1:AF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2005-05-20T08:22:52Z</dcterms:created>
  <dcterms:modified xsi:type="dcterms:W3CDTF">2010-09-06T09:59:12Z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-1752830596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