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3405" activeTab="2"/>
  </bookViews>
  <sheets>
    <sheet name="Graph" sheetId="1" r:id="rId1"/>
    <sheet name="Data" sheetId="2" r:id="rId2"/>
    <sheet name="Metadata" sheetId="3" r:id="rId3"/>
  </sheets>
  <definedNames>
    <definedName name="_xlnm._FilterDatabase" localSheetId="1" hidden="1">'Data'!$A$3:$K$99</definedName>
  </definedNames>
  <calcPr fullCalcOnLoad="1"/>
</workbook>
</file>

<file path=xl/sharedStrings.xml><?xml version="1.0" encoding="utf-8"?>
<sst xmlns="http://schemas.openxmlformats.org/spreadsheetml/2006/main" count="38" uniqueCount="28">
  <si>
    <t>country</t>
  </si>
  <si>
    <t>year</t>
  </si>
  <si>
    <t>Primary</t>
  </si>
  <si>
    <t>Secondary</t>
  </si>
  <si>
    <t>Tertiary</t>
  </si>
  <si>
    <t>AC</t>
  </si>
  <si>
    <t>Czech Republic</t>
  </si>
  <si>
    <t>Estonia</t>
  </si>
  <si>
    <t>Hungary</t>
  </si>
  <si>
    <t>Poland</t>
  </si>
  <si>
    <t>Slovenia</t>
  </si>
  <si>
    <t>CSI-24</t>
  </si>
  <si>
    <t>Latvia</t>
  </si>
  <si>
    <t>Lithuania</t>
  </si>
  <si>
    <t>Slovakia</t>
  </si>
  <si>
    <t>total</t>
  </si>
  <si>
    <t>Collected without treatment</t>
  </si>
  <si>
    <t>check 0711</t>
  </si>
  <si>
    <t>Changes in wastewater treatment in countries of Europe between 1980s and 2009 (East)</t>
  </si>
  <si>
    <t>Metadata</t>
  </si>
  <si>
    <t>Title</t>
  </si>
  <si>
    <t>Data source</t>
  </si>
  <si>
    <t>Geographical coverage</t>
  </si>
  <si>
    <t>Note</t>
  </si>
  <si>
    <r>
      <rPr>
        <b/>
        <sz val="10"/>
        <rFont val="Arial"/>
        <family val="2"/>
      </rPr>
      <t>CSI-024 - Fig. 5</t>
    </r>
    <r>
      <rPr>
        <sz val="10"/>
        <rFont val="Arial"/>
        <family val="0"/>
      </rPr>
      <t xml:space="preserve">
</t>
    </r>
  </si>
  <si>
    <t xml:space="preserve">Changes in wastewater treatment in Eastern European countries between 1980 and 2009 </t>
  </si>
  <si>
    <t>Czech Republic, Estonia, Hungary, Latvia, Lithuania, Poland, Slovenia, Slovakia</t>
  </si>
  <si>
    <t>Data table: "Resident population connected to wastewater collection and treatment systems"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</si>
</sst>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\ &quot;zł&quot;_-;\-* #,##0\ &quot;zł&quot;_-;_-* &quot;-&quot;\ &quot;zł&quot;_-;_-@_-"/>
    <numFmt numFmtId="172" formatCode="_-* #,##0\ _z_ł_-;\-* #,##0\ _z_ł_-;_-* &quot;-&quot;\ _z_ł_-;_-@_-"/>
    <numFmt numFmtId="173" formatCode="_-* #,##0.00\ &quot;zł&quot;_-;\-* #,##0.00\ &quot;zł&quot;_-;_-* &quot;-&quot;??\ &quot;zł&quot;_-;_-@_-"/>
    <numFmt numFmtId="174" formatCode="_-* #,##0.00\ _z_ł_-;\-* #,##0.00\ _z_ł_-;_-* &quot;-&quot;??\ _z_ł_-;_-@_-"/>
    <numFmt numFmtId="175" formatCode="dd\.mm\.yy"/>
    <numFmt numFmtId="176" formatCode="#,##0.0"/>
    <numFmt numFmtId="177" formatCode="[$-405]d\.\ mmmm\ yyyy"/>
    <numFmt numFmtId="178" formatCode="\y\y\y"/>
    <numFmt numFmtId="179" formatCode="\y\y\y\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sz val="12.85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48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 wrapText="1"/>
    </xf>
    <xf numFmtId="164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Normal 3" xfId="47"/>
    <cellStyle name="Normal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92"/>
          <c:h val="0.9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Data!$C$4:$C$74</c:f>
              <c:numCache>
                <c:ptCount val="71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2">
                  <c:v>24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8">
                  <c:v>8</c:v>
                </c:pt>
                <c:pt idx="32">
                  <c:v>6</c:v>
                </c:pt>
                <c:pt idx="33">
                  <c:v>6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54">
                  <c:v>23</c:v>
                </c:pt>
                <c:pt idx="55">
                  <c:v>17</c:v>
                </c:pt>
                <c:pt idx="56">
                  <c:v>14</c:v>
                </c:pt>
                <c:pt idx="57">
                  <c:v>14</c:v>
                </c:pt>
                <c:pt idx="58">
                  <c:v>22</c:v>
                </c:pt>
                <c:pt idx="59">
                  <c:v>13</c:v>
                </c:pt>
                <c:pt idx="60">
                  <c:v>10</c:v>
                </c:pt>
                <c:pt idx="61">
                  <c:v>12</c:v>
                </c:pt>
                <c:pt idx="62">
                  <c:v>11</c:v>
                </c:pt>
                <c:pt idx="63">
                  <c:v>10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Data!$D$4:$D$74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37</c:v>
                </c:pt>
                <c:pt idx="8">
                  <c:v>37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3</c:v>
                </c:pt>
                <c:pt idx="23">
                  <c:v>16</c:v>
                </c:pt>
                <c:pt idx="24">
                  <c:v>20</c:v>
                </c:pt>
                <c:pt idx="25">
                  <c:v>22</c:v>
                </c:pt>
                <c:pt idx="26">
                  <c:v>16</c:v>
                </c:pt>
                <c:pt idx="27">
                  <c:v>18</c:v>
                </c:pt>
                <c:pt idx="28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5">
                  <c:v>33</c:v>
                </c:pt>
                <c:pt idx="36">
                  <c:v>32</c:v>
                </c:pt>
                <c:pt idx="37">
                  <c:v>11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4</c:v>
                </c:pt>
                <c:pt idx="43">
                  <c:v>8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4">
                  <c:v>11</c:v>
                </c:pt>
                <c:pt idx="55">
                  <c:v>7</c:v>
                </c:pt>
                <c:pt idx="56">
                  <c:v>10</c:v>
                </c:pt>
                <c:pt idx="57">
                  <c:v>9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1</c:v>
                </c:pt>
                <c:pt idx="63">
                  <c:v>0</c:v>
                </c:pt>
                <c:pt idx="65">
                  <c:v>11</c:v>
                </c:pt>
                <c:pt idx="66">
                  <c:v>10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Data!$E$4:$E$74</c:f>
              <c:numCache>
                <c:ptCount val="71"/>
                <c:pt idx="0">
                  <c:v>62</c:v>
                </c:pt>
                <c:pt idx="1">
                  <c:v>18</c:v>
                </c:pt>
                <c:pt idx="2">
                  <c:v>17</c:v>
                </c:pt>
                <c:pt idx="3">
                  <c:v>15</c:v>
                </c:pt>
                <c:pt idx="4">
                  <c:v>20</c:v>
                </c:pt>
                <c:pt idx="6">
                  <c:v>28</c:v>
                </c:pt>
                <c:pt idx="7">
                  <c:v>30</c:v>
                </c:pt>
                <c:pt idx="8">
                  <c:v>31</c:v>
                </c:pt>
                <c:pt idx="9">
                  <c:v>39</c:v>
                </c:pt>
                <c:pt idx="10">
                  <c:v>28</c:v>
                </c:pt>
                <c:pt idx="11">
                  <c:v>24</c:v>
                </c:pt>
                <c:pt idx="12">
                  <c:v>24</c:v>
                </c:pt>
                <c:pt idx="13">
                  <c:v>25</c:v>
                </c:pt>
                <c:pt idx="14">
                  <c:v>18</c:v>
                </c:pt>
                <c:pt idx="15">
                  <c:v>13</c:v>
                </c:pt>
                <c:pt idx="16">
                  <c:v>19</c:v>
                </c:pt>
                <c:pt idx="17">
                  <c:v>19</c:v>
                </c:pt>
                <c:pt idx="19">
                  <c:v>12</c:v>
                </c:pt>
                <c:pt idx="20">
                  <c:v>17</c:v>
                </c:pt>
                <c:pt idx="21">
                  <c:v>14</c:v>
                </c:pt>
                <c:pt idx="22">
                  <c:v>17</c:v>
                </c:pt>
                <c:pt idx="23">
                  <c:v>24</c:v>
                </c:pt>
                <c:pt idx="24">
                  <c:v>23</c:v>
                </c:pt>
                <c:pt idx="25">
                  <c:v>25</c:v>
                </c:pt>
                <c:pt idx="26">
                  <c:v>21</c:v>
                </c:pt>
                <c:pt idx="27">
                  <c:v>22</c:v>
                </c:pt>
                <c:pt idx="28">
                  <c:v>30</c:v>
                </c:pt>
                <c:pt idx="30">
                  <c:v>26</c:v>
                </c:pt>
                <c:pt idx="31">
                  <c:v>26</c:v>
                </c:pt>
                <c:pt idx="32">
                  <c:v>25</c:v>
                </c:pt>
                <c:pt idx="33">
                  <c:v>25</c:v>
                </c:pt>
                <c:pt idx="35">
                  <c:v>6</c:v>
                </c:pt>
                <c:pt idx="36">
                  <c:v>7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22</c:v>
                </c:pt>
                <c:pt idx="41">
                  <c:v>14</c:v>
                </c:pt>
                <c:pt idx="43">
                  <c:v>30</c:v>
                </c:pt>
                <c:pt idx="44">
                  <c:v>29</c:v>
                </c:pt>
                <c:pt idx="45">
                  <c:v>27</c:v>
                </c:pt>
                <c:pt idx="46">
                  <c:v>25</c:v>
                </c:pt>
                <c:pt idx="47">
                  <c:v>23</c:v>
                </c:pt>
                <c:pt idx="48">
                  <c:v>21</c:v>
                </c:pt>
                <c:pt idx="49">
                  <c:v>22</c:v>
                </c:pt>
                <c:pt idx="50">
                  <c:v>21</c:v>
                </c:pt>
                <c:pt idx="51">
                  <c:v>16</c:v>
                </c:pt>
                <c:pt idx="52">
                  <c:v>16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  <c:pt idx="57">
                  <c:v>7</c:v>
                </c:pt>
                <c:pt idx="58">
                  <c:v>18</c:v>
                </c:pt>
                <c:pt idx="59">
                  <c:v>17</c:v>
                </c:pt>
                <c:pt idx="60">
                  <c:v>33</c:v>
                </c:pt>
                <c:pt idx="61">
                  <c:v>34</c:v>
                </c:pt>
                <c:pt idx="62">
                  <c:v>38</c:v>
                </c:pt>
                <c:pt idx="63">
                  <c:v>28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Data!$F$4:$F$74</c:f>
              <c:numCache>
                <c:ptCount val="71"/>
                <c:pt idx="0">
                  <c:v>0</c:v>
                </c:pt>
                <c:pt idx="1">
                  <c:v>53</c:v>
                </c:pt>
                <c:pt idx="2">
                  <c:v>56</c:v>
                </c:pt>
                <c:pt idx="3">
                  <c:v>60</c:v>
                </c:pt>
                <c:pt idx="4">
                  <c:v>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40</c:v>
                </c:pt>
                <c:pt idx="11">
                  <c:v>44</c:v>
                </c:pt>
                <c:pt idx="12">
                  <c:v>46</c:v>
                </c:pt>
                <c:pt idx="13">
                  <c:v>46</c:v>
                </c:pt>
                <c:pt idx="14">
                  <c:v>55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6</c:v>
                </c:pt>
                <c:pt idx="25">
                  <c:v>11</c:v>
                </c:pt>
                <c:pt idx="26">
                  <c:v>18</c:v>
                </c:pt>
                <c:pt idx="27">
                  <c:v>20</c:v>
                </c:pt>
                <c:pt idx="28">
                  <c:v>25</c:v>
                </c:pt>
                <c:pt idx="30">
                  <c:v>39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5">
                  <c:v>18</c:v>
                </c:pt>
                <c:pt idx="36">
                  <c:v>21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42</c:v>
                </c:pt>
                <c:pt idx="41">
                  <c:v>53</c:v>
                </c:pt>
                <c:pt idx="43">
                  <c:v>4</c:v>
                </c:pt>
                <c:pt idx="44">
                  <c:v>23</c:v>
                </c:pt>
                <c:pt idx="45">
                  <c:v>27</c:v>
                </c:pt>
                <c:pt idx="46">
                  <c:v>31</c:v>
                </c:pt>
                <c:pt idx="47">
                  <c:v>34</c:v>
                </c:pt>
                <c:pt idx="48">
                  <c:v>37</c:v>
                </c:pt>
                <c:pt idx="49">
                  <c:v>39</c:v>
                </c:pt>
                <c:pt idx="50">
                  <c:v>41</c:v>
                </c:pt>
                <c:pt idx="51">
                  <c:v>47</c:v>
                </c:pt>
                <c:pt idx="52">
                  <c:v>49</c:v>
                </c:pt>
                <c:pt idx="54">
                  <c:v>3</c:v>
                </c:pt>
                <c:pt idx="55">
                  <c:v>4</c:v>
                </c:pt>
                <c:pt idx="56">
                  <c:v>8</c:v>
                </c:pt>
                <c:pt idx="57">
                  <c:v>7</c:v>
                </c:pt>
                <c:pt idx="58">
                  <c:v>4</c:v>
                </c:pt>
                <c:pt idx="59">
                  <c:v>12</c:v>
                </c:pt>
                <c:pt idx="60">
                  <c:v>16</c:v>
                </c:pt>
                <c:pt idx="61">
                  <c:v>13</c:v>
                </c:pt>
                <c:pt idx="62">
                  <c:v>13</c:v>
                </c:pt>
                <c:pt idx="63">
                  <c:v>24</c:v>
                </c:pt>
              </c:numCache>
            </c:numRef>
          </c:val>
        </c:ser>
        <c:overlap val="100"/>
        <c:gapWidth val="37"/>
        <c:axId val="30207862"/>
        <c:axId val="3435303"/>
      </c:bar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35303"/>
        <c:crosses val="autoZero"/>
        <c:auto val="0"/>
        <c:lblOffset val="100"/>
        <c:tickLblSkip val="1"/>
        <c:noMultiLvlLbl val="0"/>
      </c:catAx>
      <c:valAx>
        <c:axId val="34353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207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"/>
          <c:y val="0.94"/>
          <c:w val="0.919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0.03175</cdr:y>
    </cdr:from>
    <cdr:to>
      <cdr:x>1</cdr:x>
      <cdr:y>0.133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71475" y="190500"/>
          <a:ext cx="10639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Czech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Republic            Estonia                    Hungary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Latvia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Lithuania                Poland                             Slovenia               Slovakia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0.11475</cdr:x>
      <cdr:y>0.09</cdr:y>
    </cdr:from>
    <cdr:to>
      <cdr:x>0.11675</cdr:x>
      <cdr:y>0.87675</cdr:y>
    </cdr:to>
    <cdr:sp>
      <cdr:nvSpPr>
        <cdr:cNvPr id="2" name="Přímá spojovací čára 5"/>
        <cdr:cNvSpPr>
          <a:spLocks/>
        </cdr:cNvSpPr>
      </cdr:nvSpPr>
      <cdr:spPr>
        <a:xfrm rot="5400000" flipV="1">
          <a:off x="1257300" y="561975"/>
          <a:ext cx="19050" cy="49339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0.29225</cdr:x>
      <cdr:y>0.0815</cdr:y>
    </cdr:from>
    <cdr:to>
      <cdr:x>0.293</cdr:x>
      <cdr:y>0.88</cdr:y>
    </cdr:to>
    <cdr:sp>
      <cdr:nvSpPr>
        <cdr:cNvPr id="3" name="Přímá spojovací čára 9"/>
        <cdr:cNvSpPr>
          <a:spLocks/>
        </cdr:cNvSpPr>
      </cdr:nvSpPr>
      <cdr:spPr>
        <a:xfrm rot="5400000" flipH="1" flipV="1">
          <a:off x="3209925" y="504825"/>
          <a:ext cx="9525" cy="5010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0.07375</cdr:y>
    </cdr:from>
    <cdr:to>
      <cdr:x>0.44175</cdr:x>
      <cdr:y>0.88</cdr:y>
    </cdr:to>
    <cdr:sp>
      <cdr:nvSpPr>
        <cdr:cNvPr id="4" name="Přímá spojovací čára 11"/>
        <cdr:cNvSpPr>
          <a:spLocks/>
        </cdr:cNvSpPr>
      </cdr:nvSpPr>
      <cdr:spPr>
        <a:xfrm rot="16200000" flipV="1">
          <a:off x="4838700" y="457200"/>
          <a:ext cx="9525" cy="50577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</cdr:x>
      <cdr:y>0.079</cdr:y>
    </cdr:from>
    <cdr:to>
      <cdr:x>0.508</cdr:x>
      <cdr:y>0.87775</cdr:y>
    </cdr:to>
    <cdr:sp>
      <cdr:nvSpPr>
        <cdr:cNvPr id="5" name="Přímá spojovací čára 13"/>
        <cdr:cNvSpPr>
          <a:spLocks/>
        </cdr:cNvSpPr>
      </cdr:nvSpPr>
      <cdr:spPr>
        <a:xfrm rot="5400000" flipH="1" flipV="1">
          <a:off x="5581650" y="495300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0.0635</cdr:y>
    </cdr:from>
    <cdr:to>
      <cdr:x>0.61725</cdr:x>
      <cdr:y>0.88</cdr:y>
    </cdr:to>
    <cdr:sp>
      <cdr:nvSpPr>
        <cdr:cNvPr id="6" name="Přímá spojovací čára 15"/>
        <cdr:cNvSpPr>
          <a:spLocks/>
        </cdr:cNvSpPr>
      </cdr:nvSpPr>
      <cdr:spPr>
        <a:xfrm rot="16200000" flipV="1">
          <a:off x="6781800" y="390525"/>
          <a:ext cx="0" cy="51244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0.0635</cdr:y>
    </cdr:from>
    <cdr:to>
      <cdr:x>0.76675</cdr:x>
      <cdr:y>0.88125</cdr:y>
    </cdr:to>
    <cdr:sp>
      <cdr:nvSpPr>
        <cdr:cNvPr id="7" name="Přímá spojovací čára 17"/>
        <cdr:cNvSpPr>
          <a:spLocks/>
        </cdr:cNvSpPr>
      </cdr:nvSpPr>
      <cdr:spPr>
        <a:xfrm rot="16200000" flipV="1">
          <a:off x="8401050" y="390525"/>
          <a:ext cx="19050" cy="51339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0.9125</cdr:x>
      <cdr:y>0.07375</cdr:y>
    </cdr:from>
    <cdr:to>
      <cdr:x>0.9145</cdr:x>
      <cdr:y>0.88125</cdr:y>
    </cdr:to>
    <cdr:sp>
      <cdr:nvSpPr>
        <cdr:cNvPr id="8" name="Přímá spojovací čára 19"/>
        <cdr:cNvSpPr>
          <a:spLocks/>
        </cdr:cNvSpPr>
      </cdr:nvSpPr>
      <cdr:spPr>
        <a:xfrm rot="16200000" flipV="1">
          <a:off x="10029825" y="457200"/>
          <a:ext cx="19050" cy="50673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9918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D41" sqref="D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zoomScalePageLayoutView="0" workbookViewId="0" topLeftCell="A8">
      <selection activeCell="E94" sqref="E94"/>
    </sheetView>
  </sheetViews>
  <sheetFormatPr defaultColWidth="11.421875" defaultRowHeight="12.75"/>
  <cols>
    <col min="1" max="1" width="19.421875" style="0" customWidth="1"/>
    <col min="2" max="7" width="11.421875" style="0" customWidth="1"/>
    <col min="8" max="8" width="11.421875" style="7" customWidth="1"/>
    <col min="9" max="27" width="11.421875" style="0" customWidth="1"/>
    <col min="28" max="28" width="14.140625" style="0" customWidth="1"/>
    <col min="29" max="33" width="11.421875" style="0" customWidth="1"/>
    <col min="34" max="34" width="18.00390625" style="0" customWidth="1"/>
    <col min="35" max="35" width="11.421875" style="0" customWidth="1"/>
    <col min="36" max="36" width="8.8515625" style="0" customWidth="1"/>
    <col min="37" max="37" width="9.8515625" style="0" customWidth="1"/>
    <col min="38" max="38" width="12.7109375" style="0" customWidth="1"/>
    <col min="39" max="44" width="11.421875" style="0" customWidth="1"/>
    <col min="45" max="45" width="14.7109375" style="0" customWidth="1"/>
  </cols>
  <sheetData>
    <row r="1" spans="1:38" ht="12.75">
      <c r="A1" t="s">
        <v>11</v>
      </c>
      <c r="B1" s="4" t="s">
        <v>18</v>
      </c>
      <c r="C1" s="4"/>
      <c r="AG1" s="19" t="s">
        <v>5</v>
      </c>
      <c r="AH1" s="2"/>
      <c r="AI1" s="3"/>
      <c r="AJ1" s="3"/>
      <c r="AK1" s="3"/>
      <c r="AL1" s="3"/>
    </row>
    <row r="2" spans="33:38" ht="12.75">
      <c r="AG2" s="20"/>
      <c r="AH2" s="2" t="e">
        <f>CONCATENATE("1995 ","(",COUNTIF(#REF!,"&gt;0"),")")</f>
        <v>#REF!</v>
      </c>
      <c r="AI2" s="3" t="e">
        <f>SUMPRODUCT(#REF!,#REF!)/SUM(#REF!)</f>
        <v>#REF!</v>
      </c>
      <c r="AJ2" s="3" t="e">
        <f>SUMPRODUCT(#REF!,#REF!)/SUM(#REF!)</f>
        <v>#REF!</v>
      </c>
      <c r="AK2" s="3" t="e">
        <f>SUMPRODUCT(#REF!,#REF!)/SUM(#REF!)</f>
        <v>#REF!</v>
      </c>
      <c r="AL2" s="3" t="e">
        <f>SUMPRODUCT(#REF!,#REF!)/SUM(#REF!)</f>
        <v>#REF!</v>
      </c>
    </row>
    <row r="3" spans="1:38" ht="38.25">
      <c r="A3" t="s">
        <v>0</v>
      </c>
      <c r="B3" t="s">
        <v>1</v>
      </c>
      <c r="C3" s="9" t="s">
        <v>16</v>
      </c>
      <c r="D3" t="s">
        <v>2</v>
      </c>
      <c r="E3" t="s">
        <v>3</v>
      </c>
      <c r="F3" t="s">
        <v>4</v>
      </c>
      <c r="G3" s="5" t="s">
        <v>15</v>
      </c>
      <c r="I3" t="s">
        <v>2</v>
      </c>
      <c r="J3" t="s">
        <v>3</v>
      </c>
      <c r="K3" t="s">
        <v>4</v>
      </c>
      <c r="L3" s="9" t="s">
        <v>16</v>
      </c>
      <c r="AG3" s="20"/>
      <c r="AH3" s="2" t="e">
        <f>CONCATENATE("latest year ","(",COUNTIF(#REF!,"&gt;0"),")")</f>
        <v>#REF!</v>
      </c>
      <c r="AI3" s="3" t="e">
        <f>SUMPRODUCT(#REF!,#REF!)/SUM(#REF!)</f>
        <v>#REF!</v>
      </c>
      <c r="AJ3" s="3" t="e">
        <f>SUMPRODUCT(#REF!,#REF!)/SUM(#REF!)</f>
        <v>#REF!</v>
      </c>
      <c r="AK3" s="3" t="e">
        <f>SUMPRODUCT(#REF!,#REF!)/SUM(#REF!)</f>
        <v>#REF!</v>
      </c>
      <c r="AL3" s="3" t="e">
        <f>SUMPRODUCT(#REF!,#REF!)/SUM(#REF!)</f>
        <v>#REF!</v>
      </c>
    </row>
    <row r="4" spans="1:12" ht="12.75">
      <c r="A4" s="11" t="s">
        <v>6</v>
      </c>
      <c r="B4">
        <v>1999</v>
      </c>
      <c r="C4" s="6">
        <v>10</v>
      </c>
      <c r="D4">
        <v>0</v>
      </c>
      <c r="E4">
        <v>62</v>
      </c>
      <c r="F4">
        <v>0</v>
      </c>
      <c r="G4" s="6">
        <v>62</v>
      </c>
      <c r="H4" s="7">
        <v>10283</v>
      </c>
      <c r="I4">
        <f>H4*D4*1000/100</f>
        <v>0</v>
      </c>
      <c r="J4">
        <f>H4*E4*1000/100</f>
        <v>6375460</v>
      </c>
      <c r="K4">
        <f>H4*1000*F4/100</f>
        <v>0</v>
      </c>
      <c r="L4">
        <f>H4*1000*C4/100</f>
        <v>1028300</v>
      </c>
    </row>
    <row r="5" spans="1:12" ht="12.75">
      <c r="A5" s="10" t="s">
        <v>17</v>
      </c>
      <c r="B5">
        <v>2004</v>
      </c>
      <c r="C5" s="6">
        <v>4</v>
      </c>
      <c r="D5">
        <v>0</v>
      </c>
      <c r="E5">
        <v>18</v>
      </c>
      <c r="F5">
        <v>53</v>
      </c>
      <c r="G5" s="6">
        <v>71</v>
      </c>
      <c r="H5" s="7">
        <v>10207</v>
      </c>
      <c r="I5">
        <f>H5*D5*1000/100</f>
        <v>0</v>
      </c>
      <c r="J5">
        <f>H5*E5*1000/100</f>
        <v>1837260</v>
      </c>
      <c r="K5">
        <f>H5*1000*F5/100</f>
        <v>5409710</v>
      </c>
      <c r="L5">
        <f aca="true" t="shared" si="0" ref="L5:L65">H5*1000*C5/100</f>
        <v>408280</v>
      </c>
    </row>
    <row r="6" spans="1:12" ht="12.75">
      <c r="A6" s="11"/>
      <c r="B6" s="5">
        <v>2005</v>
      </c>
      <c r="C6" s="6">
        <v>4</v>
      </c>
      <c r="D6" s="5">
        <v>0</v>
      </c>
      <c r="E6" s="5">
        <v>17</v>
      </c>
      <c r="F6" s="5">
        <v>56</v>
      </c>
      <c r="G6" s="6">
        <v>73</v>
      </c>
      <c r="H6" s="7">
        <v>10234</v>
      </c>
      <c r="I6">
        <f>H6*D6*1000/100</f>
        <v>0</v>
      </c>
      <c r="J6">
        <f>H6*E6*1000/100</f>
        <v>1739780</v>
      </c>
      <c r="K6">
        <f>H6*1000*F6/100</f>
        <v>5731040</v>
      </c>
      <c r="L6">
        <f t="shared" si="0"/>
        <v>409360</v>
      </c>
    </row>
    <row r="7" spans="1:12" ht="12.75">
      <c r="A7" s="11"/>
      <c r="B7" s="5">
        <v>2007</v>
      </c>
      <c r="C7" s="6">
        <v>3</v>
      </c>
      <c r="D7" s="5">
        <v>0</v>
      </c>
      <c r="E7" s="5">
        <v>15</v>
      </c>
      <c r="F7" s="5">
        <v>60</v>
      </c>
      <c r="G7" s="6">
        <v>75</v>
      </c>
      <c r="H7" s="8">
        <v>10323</v>
      </c>
      <c r="I7">
        <f>H7*1000*D7/100</f>
        <v>0</v>
      </c>
      <c r="J7">
        <f>H7*1000*E7/100</f>
        <v>1548450</v>
      </c>
      <c r="K7">
        <f>H7*1000*F7/100</f>
        <v>6193800</v>
      </c>
      <c r="L7">
        <f t="shared" si="0"/>
        <v>309690</v>
      </c>
    </row>
    <row r="8" spans="2:12" ht="12.75">
      <c r="B8" s="10">
        <v>2008</v>
      </c>
      <c r="C8" s="10">
        <v>6</v>
      </c>
      <c r="D8" s="10">
        <v>0</v>
      </c>
      <c r="E8" s="10">
        <v>20</v>
      </c>
      <c r="F8" s="10">
        <v>56</v>
      </c>
      <c r="G8" s="10">
        <v>76</v>
      </c>
      <c r="H8" s="10">
        <v>10467</v>
      </c>
      <c r="I8">
        <f>H8*1000*D8/100</f>
        <v>0</v>
      </c>
      <c r="J8">
        <f>H8*1000*E8/100</f>
        <v>2093400</v>
      </c>
      <c r="K8">
        <f>H8*1000*F8/100</f>
        <v>5861520</v>
      </c>
      <c r="L8">
        <f t="shared" si="0"/>
        <v>628020</v>
      </c>
    </row>
    <row r="9" spans="2:12" ht="12.75">
      <c r="L9">
        <f t="shared" si="0"/>
        <v>0</v>
      </c>
    </row>
    <row r="10" spans="1:12" ht="12.75">
      <c r="A10" t="s">
        <v>7</v>
      </c>
      <c r="B10">
        <v>1980</v>
      </c>
      <c r="D10">
        <v>0</v>
      </c>
      <c r="E10">
        <v>28</v>
      </c>
      <c r="F10">
        <v>0</v>
      </c>
      <c r="G10" s="6">
        <v>28</v>
      </c>
      <c r="I10">
        <f aca="true" t="shared" si="1" ref="I10:I67">H10*1000*D10/100</f>
        <v>0</v>
      </c>
      <c r="J10">
        <f aca="true" t="shared" si="2" ref="J10:J67">H10*1000*E10/100</f>
        <v>0</v>
      </c>
      <c r="K10">
        <f aca="true" t="shared" si="3" ref="K10:K67">H10*1000*F10/100</f>
        <v>0</v>
      </c>
      <c r="L10">
        <f t="shared" si="0"/>
        <v>0</v>
      </c>
    </row>
    <row r="11" spans="1:12" ht="12.75">
      <c r="A11" s="10" t="s">
        <v>17</v>
      </c>
      <c r="B11">
        <v>1985</v>
      </c>
      <c r="D11">
        <v>37</v>
      </c>
      <c r="E11">
        <v>30</v>
      </c>
      <c r="F11">
        <v>0</v>
      </c>
      <c r="G11" s="6">
        <v>67</v>
      </c>
      <c r="H11" s="7">
        <v>1513</v>
      </c>
      <c r="I11">
        <f t="shared" si="1"/>
        <v>559810</v>
      </c>
      <c r="J11">
        <f t="shared" si="2"/>
        <v>453900</v>
      </c>
      <c r="K11">
        <f t="shared" si="3"/>
        <v>0</v>
      </c>
      <c r="L11">
        <f t="shared" si="0"/>
        <v>0</v>
      </c>
    </row>
    <row r="12" spans="1:12" ht="12.75">
      <c r="A12" s="11"/>
      <c r="B12">
        <v>1990</v>
      </c>
      <c r="D12">
        <v>37</v>
      </c>
      <c r="E12">
        <v>31</v>
      </c>
      <c r="F12">
        <v>0</v>
      </c>
      <c r="G12" s="6">
        <v>68</v>
      </c>
      <c r="H12" s="7">
        <v>1572</v>
      </c>
      <c r="I12">
        <f t="shared" si="1"/>
        <v>581640</v>
      </c>
      <c r="J12">
        <f t="shared" si="2"/>
        <v>487320</v>
      </c>
      <c r="K12">
        <f t="shared" si="3"/>
        <v>0</v>
      </c>
      <c r="L12">
        <f t="shared" si="0"/>
        <v>0</v>
      </c>
    </row>
    <row r="13" spans="1:12" ht="12.75">
      <c r="A13" s="11"/>
      <c r="B13">
        <v>1995</v>
      </c>
      <c r="C13" s="6"/>
      <c r="D13">
        <v>4</v>
      </c>
      <c r="E13">
        <v>39</v>
      </c>
      <c r="F13">
        <v>29</v>
      </c>
      <c r="G13" s="6">
        <v>72</v>
      </c>
      <c r="H13" s="7">
        <v>1492</v>
      </c>
      <c r="I13">
        <f>H13*1000*D13/100</f>
        <v>59680</v>
      </c>
      <c r="J13">
        <f t="shared" si="2"/>
        <v>581880</v>
      </c>
      <c r="K13">
        <f t="shared" si="3"/>
        <v>432680</v>
      </c>
      <c r="L13">
        <f t="shared" si="0"/>
        <v>0</v>
      </c>
    </row>
    <row r="14" spans="1:12" ht="12.75">
      <c r="A14" s="11"/>
      <c r="B14">
        <v>2000</v>
      </c>
      <c r="C14" s="5">
        <v>1</v>
      </c>
      <c r="D14">
        <v>1</v>
      </c>
      <c r="E14">
        <v>28</v>
      </c>
      <c r="F14">
        <v>40</v>
      </c>
      <c r="G14" s="6">
        <v>69</v>
      </c>
      <c r="H14" s="7">
        <v>1437</v>
      </c>
      <c r="I14">
        <f t="shared" si="1"/>
        <v>14370</v>
      </c>
      <c r="J14">
        <f t="shared" si="2"/>
        <v>402360</v>
      </c>
      <c r="K14">
        <f t="shared" si="3"/>
        <v>574800</v>
      </c>
      <c r="L14">
        <f t="shared" si="0"/>
        <v>14370</v>
      </c>
    </row>
    <row r="15" spans="1:12" ht="12.75">
      <c r="A15" s="11"/>
      <c r="B15">
        <v>2001</v>
      </c>
      <c r="C15" s="5">
        <v>1</v>
      </c>
      <c r="D15">
        <v>1</v>
      </c>
      <c r="E15">
        <v>24</v>
      </c>
      <c r="F15">
        <v>44</v>
      </c>
      <c r="G15" s="6">
        <v>69</v>
      </c>
      <c r="H15" s="7">
        <v>1367</v>
      </c>
      <c r="I15">
        <f t="shared" si="1"/>
        <v>13670</v>
      </c>
      <c r="J15">
        <f>H15*1000*E15/100</f>
        <v>328080</v>
      </c>
      <c r="K15">
        <f t="shared" si="3"/>
        <v>601480</v>
      </c>
      <c r="L15">
        <f t="shared" si="0"/>
        <v>13670</v>
      </c>
    </row>
    <row r="16" spans="1:12" ht="12.75">
      <c r="A16" s="11"/>
      <c r="B16">
        <v>2002</v>
      </c>
      <c r="C16" s="5">
        <v>1</v>
      </c>
      <c r="D16">
        <v>1</v>
      </c>
      <c r="E16">
        <v>24</v>
      </c>
      <c r="F16">
        <v>46</v>
      </c>
      <c r="G16" s="6">
        <v>71</v>
      </c>
      <c r="H16" s="7">
        <v>1358</v>
      </c>
      <c r="I16">
        <f t="shared" si="1"/>
        <v>13580</v>
      </c>
      <c r="J16">
        <f t="shared" si="2"/>
        <v>325920</v>
      </c>
      <c r="K16">
        <f t="shared" si="3"/>
        <v>624680</v>
      </c>
      <c r="L16">
        <f t="shared" si="0"/>
        <v>13580</v>
      </c>
    </row>
    <row r="17" spans="1:12" ht="12.75">
      <c r="A17" s="11"/>
      <c r="B17" s="5">
        <v>2004</v>
      </c>
      <c r="C17" s="5">
        <v>0</v>
      </c>
      <c r="D17" s="5">
        <v>1</v>
      </c>
      <c r="E17" s="5">
        <v>25</v>
      </c>
      <c r="F17" s="5">
        <v>46</v>
      </c>
      <c r="G17" s="6">
        <v>72</v>
      </c>
      <c r="H17" s="7">
        <v>1347</v>
      </c>
      <c r="I17">
        <f t="shared" si="1"/>
        <v>13470</v>
      </c>
      <c r="J17">
        <f t="shared" si="2"/>
        <v>336750</v>
      </c>
      <c r="K17">
        <f t="shared" si="3"/>
        <v>619620</v>
      </c>
      <c r="L17">
        <f t="shared" si="0"/>
        <v>0</v>
      </c>
    </row>
    <row r="18" spans="1:12" ht="12.75">
      <c r="A18" s="11"/>
      <c r="B18" s="5">
        <v>2006</v>
      </c>
      <c r="C18" s="5">
        <v>0</v>
      </c>
      <c r="D18" s="5">
        <v>1</v>
      </c>
      <c r="E18" s="5">
        <v>18</v>
      </c>
      <c r="F18" s="5">
        <v>55</v>
      </c>
      <c r="G18" s="6">
        <v>74</v>
      </c>
      <c r="H18" s="7">
        <v>1342</v>
      </c>
      <c r="I18">
        <f t="shared" si="1"/>
        <v>13420</v>
      </c>
      <c r="J18">
        <f t="shared" si="2"/>
        <v>241560</v>
      </c>
      <c r="K18">
        <f t="shared" si="3"/>
        <v>738100</v>
      </c>
      <c r="L18">
        <f t="shared" si="0"/>
        <v>0</v>
      </c>
    </row>
    <row r="19" spans="1:12" ht="12.75">
      <c r="A19" s="11"/>
      <c r="B19" s="5">
        <v>2007</v>
      </c>
      <c r="C19" s="5">
        <v>0</v>
      </c>
      <c r="D19" s="5">
        <v>1</v>
      </c>
      <c r="E19" s="5">
        <v>13</v>
      </c>
      <c r="F19" s="5">
        <v>61</v>
      </c>
      <c r="G19" s="6">
        <v>75</v>
      </c>
      <c r="H19" s="8">
        <v>1341</v>
      </c>
      <c r="I19">
        <f t="shared" si="1"/>
        <v>13410</v>
      </c>
      <c r="J19">
        <f t="shared" si="2"/>
        <v>174330</v>
      </c>
      <c r="K19">
        <f t="shared" si="3"/>
        <v>818010</v>
      </c>
      <c r="L19">
        <f t="shared" si="0"/>
        <v>0</v>
      </c>
    </row>
    <row r="20" spans="1:12" ht="12.75">
      <c r="A20" s="11"/>
      <c r="B20" s="10">
        <v>2008</v>
      </c>
      <c r="C20" s="10">
        <v>0</v>
      </c>
      <c r="D20" s="10">
        <v>1</v>
      </c>
      <c r="E20" s="10">
        <v>19</v>
      </c>
      <c r="F20" s="10">
        <v>61</v>
      </c>
      <c r="G20" s="10"/>
      <c r="H20" s="10">
        <v>1340</v>
      </c>
      <c r="I20" s="10">
        <f t="shared" si="1"/>
        <v>13400</v>
      </c>
      <c r="J20" s="10">
        <f t="shared" si="2"/>
        <v>254600</v>
      </c>
      <c r="K20" s="10">
        <f t="shared" si="3"/>
        <v>817400</v>
      </c>
      <c r="L20">
        <f t="shared" si="0"/>
        <v>0</v>
      </c>
    </row>
    <row r="21" spans="1:12" ht="12.75">
      <c r="A21" s="11"/>
      <c r="B21" s="10">
        <v>2009</v>
      </c>
      <c r="C21" s="10">
        <v>0</v>
      </c>
      <c r="D21" s="10">
        <v>1</v>
      </c>
      <c r="E21" s="10">
        <v>19</v>
      </c>
      <c r="F21" s="10">
        <v>61</v>
      </c>
      <c r="G21" s="10"/>
      <c r="H21" s="10">
        <v>1340</v>
      </c>
      <c r="I21" s="10">
        <f t="shared" si="1"/>
        <v>13400</v>
      </c>
      <c r="J21" s="10">
        <f t="shared" si="2"/>
        <v>254600</v>
      </c>
      <c r="K21" s="10">
        <f t="shared" si="3"/>
        <v>817400</v>
      </c>
      <c r="L21">
        <f t="shared" si="0"/>
        <v>0</v>
      </c>
    </row>
    <row r="22" spans="2:12" ht="12.75">
      <c r="C22" s="6"/>
      <c r="I22">
        <f t="shared" si="1"/>
        <v>0</v>
      </c>
      <c r="J22">
        <f t="shared" si="2"/>
        <v>0</v>
      </c>
      <c r="K22">
        <f t="shared" si="3"/>
        <v>0</v>
      </c>
      <c r="L22">
        <f t="shared" si="0"/>
        <v>0</v>
      </c>
    </row>
    <row r="23" spans="1:12" ht="12.75">
      <c r="A23" t="s">
        <v>8</v>
      </c>
      <c r="B23">
        <v>1980</v>
      </c>
      <c r="C23" s="6"/>
      <c r="D23">
        <v>7</v>
      </c>
      <c r="E23">
        <v>12</v>
      </c>
      <c r="F23">
        <v>0</v>
      </c>
      <c r="G23" s="5">
        <v>19</v>
      </c>
      <c r="H23" s="7">
        <v>10709</v>
      </c>
      <c r="I23">
        <f t="shared" si="1"/>
        <v>749630</v>
      </c>
      <c r="J23">
        <f t="shared" si="2"/>
        <v>1285080</v>
      </c>
      <c r="K23">
        <f t="shared" si="3"/>
        <v>0</v>
      </c>
      <c r="L23">
        <f t="shared" si="0"/>
        <v>0</v>
      </c>
    </row>
    <row r="24" spans="1:12" ht="12.75">
      <c r="A24" s="10" t="s">
        <v>17</v>
      </c>
      <c r="B24">
        <v>1985</v>
      </c>
      <c r="C24" s="6"/>
      <c r="D24">
        <v>8</v>
      </c>
      <c r="E24">
        <v>17</v>
      </c>
      <c r="F24">
        <v>0</v>
      </c>
      <c r="G24" s="5">
        <v>25</v>
      </c>
      <c r="H24" s="7">
        <v>10599</v>
      </c>
      <c r="I24">
        <f t="shared" si="1"/>
        <v>847920</v>
      </c>
      <c r="J24">
        <f t="shared" si="2"/>
        <v>1801830</v>
      </c>
      <c r="K24">
        <f t="shared" si="3"/>
        <v>0</v>
      </c>
      <c r="L24">
        <f t="shared" si="0"/>
        <v>0</v>
      </c>
    </row>
    <row r="25" spans="1:12" ht="12.75">
      <c r="A25" s="11"/>
      <c r="B25">
        <v>1990</v>
      </c>
      <c r="C25" s="6"/>
      <c r="D25">
        <v>6</v>
      </c>
      <c r="E25">
        <v>14</v>
      </c>
      <c r="F25">
        <v>1</v>
      </c>
      <c r="G25">
        <f>D25+E25+F25</f>
        <v>21</v>
      </c>
      <c r="H25" s="7">
        <v>10375</v>
      </c>
      <c r="I25">
        <f t="shared" si="1"/>
        <v>622500</v>
      </c>
      <c r="J25">
        <f t="shared" si="2"/>
        <v>1452500</v>
      </c>
      <c r="K25">
        <f t="shared" si="3"/>
        <v>103750</v>
      </c>
      <c r="L25">
        <f t="shared" si="0"/>
        <v>0</v>
      </c>
    </row>
    <row r="26" spans="1:12" ht="12.75">
      <c r="A26" s="11"/>
      <c r="B26">
        <v>1995</v>
      </c>
      <c r="C26" s="6">
        <v>24</v>
      </c>
      <c r="D26">
        <v>3</v>
      </c>
      <c r="E26">
        <v>17</v>
      </c>
      <c r="F26">
        <v>1</v>
      </c>
      <c r="G26">
        <f aca="true" t="shared" si="4" ref="G26:G32">D26+E26+F26</f>
        <v>21</v>
      </c>
      <c r="H26" s="7">
        <v>10246</v>
      </c>
      <c r="I26">
        <f t="shared" si="1"/>
        <v>307380</v>
      </c>
      <c r="J26">
        <f t="shared" si="2"/>
        <v>1741820</v>
      </c>
      <c r="K26">
        <f t="shared" si="3"/>
        <v>102460</v>
      </c>
      <c r="L26">
        <f t="shared" si="0"/>
        <v>2459040</v>
      </c>
    </row>
    <row r="27" spans="1:12" ht="12.75">
      <c r="A27" s="11"/>
      <c r="B27">
        <v>2000</v>
      </c>
      <c r="C27" s="6">
        <v>5</v>
      </c>
      <c r="D27" s="6">
        <v>16</v>
      </c>
      <c r="E27">
        <v>24</v>
      </c>
      <c r="F27">
        <v>6</v>
      </c>
      <c r="G27">
        <f t="shared" si="4"/>
        <v>46</v>
      </c>
      <c r="H27" s="7">
        <v>10047</v>
      </c>
      <c r="I27">
        <f t="shared" si="1"/>
        <v>1607520</v>
      </c>
      <c r="J27">
        <f t="shared" si="2"/>
        <v>2411280</v>
      </c>
      <c r="K27">
        <f t="shared" si="3"/>
        <v>602820</v>
      </c>
      <c r="L27">
        <f t="shared" si="0"/>
        <v>502350</v>
      </c>
    </row>
    <row r="28" spans="1:12" ht="12.75">
      <c r="A28" s="11"/>
      <c r="B28">
        <v>2001</v>
      </c>
      <c r="C28" s="6">
        <v>4</v>
      </c>
      <c r="D28">
        <v>20</v>
      </c>
      <c r="E28">
        <v>23</v>
      </c>
      <c r="F28">
        <v>6</v>
      </c>
      <c r="G28">
        <f t="shared" si="4"/>
        <v>49</v>
      </c>
      <c r="H28" s="7">
        <v>10175</v>
      </c>
      <c r="I28">
        <f t="shared" si="1"/>
        <v>2035000</v>
      </c>
      <c r="J28">
        <f t="shared" si="2"/>
        <v>2340250</v>
      </c>
      <c r="K28">
        <f t="shared" si="3"/>
        <v>610500</v>
      </c>
      <c r="L28">
        <f t="shared" si="0"/>
        <v>407000</v>
      </c>
    </row>
    <row r="29" spans="1:12" ht="12.75">
      <c r="A29" s="11"/>
      <c r="B29">
        <v>2002</v>
      </c>
      <c r="C29" s="6">
        <v>5</v>
      </c>
      <c r="D29">
        <v>22</v>
      </c>
      <c r="E29">
        <v>25</v>
      </c>
      <c r="F29">
        <v>11</v>
      </c>
      <c r="G29">
        <f t="shared" si="4"/>
        <v>58</v>
      </c>
      <c r="H29" s="7">
        <v>10142</v>
      </c>
      <c r="I29">
        <f t="shared" si="1"/>
        <v>2231240</v>
      </c>
      <c r="J29">
        <f t="shared" si="2"/>
        <v>2535500</v>
      </c>
      <c r="K29">
        <f t="shared" si="3"/>
        <v>1115620</v>
      </c>
      <c r="L29">
        <f t="shared" si="0"/>
        <v>507100</v>
      </c>
    </row>
    <row r="30" spans="1:12" ht="12.75">
      <c r="A30" s="11"/>
      <c r="B30" s="5">
        <v>2003</v>
      </c>
      <c r="C30" s="6"/>
      <c r="D30" s="5">
        <v>16</v>
      </c>
      <c r="E30" s="5">
        <v>21</v>
      </c>
      <c r="F30" s="5">
        <v>18</v>
      </c>
      <c r="G30">
        <f t="shared" si="4"/>
        <v>55</v>
      </c>
      <c r="H30" s="7">
        <v>10117</v>
      </c>
      <c r="I30">
        <f t="shared" si="1"/>
        <v>1618720</v>
      </c>
      <c r="J30">
        <f t="shared" si="2"/>
        <v>2124570</v>
      </c>
      <c r="K30">
        <f t="shared" si="3"/>
        <v>1821060</v>
      </c>
      <c r="L30">
        <f t="shared" si="0"/>
        <v>0</v>
      </c>
    </row>
    <row r="31" spans="1:12" ht="12.75">
      <c r="A31" s="11"/>
      <c r="B31" s="5">
        <v>2004</v>
      </c>
      <c r="C31" s="6"/>
      <c r="D31" s="5">
        <v>18</v>
      </c>
      <c r="E31" s="5">
        <v>22</v>
      </c>
      <c r="F31" s="5">
        <v>20</v>
      </c>
      <c r="G31">
        <f t="shared" si="4"/>
        <v>60</v>
      </c>
      <c r="H31" s="7">
        <v>10098</v>
      </c>
      <c r="I31">
        <f t="shared" si="1"/>
        <v>1817640</v>
      </c>
      <c r="J31">
        <f t="shared" si="2"/>
        <v>2221560</v>
      </c>
      <c r="K31">
        <f t="shared" si="3"/>
        <v>2019600</v>
      </c>
      <c r="L31">
        <f t="shared" si="0"/>
        <v>0</v>
      </c>
    </row>
    <row r="32" spans="1:12" ht="12.75">
      <c r="A32" s="11"/>
      <c r="B32" s="6">
        <v>2006</v>
      </c>
      <c r="C32" s="6">
        <v>8</v>
      </c>
      <c r="D32" s="6">
        <v>2</v>
      </c>
      <c r="E32" s="6">
        <v>30</v>
      </c>
      <c r="F32" s="6">
        <v>25</v>
      </c>
      <c r="G32">
        <f t="shared" si="4"/>
        <v>57</v>
      </c>
      <c r="I32">
        <f t="shared" si="1"/>
        <v>0</v>
      </c>
      <c r="J32">
        <f t="shared" si="2"/>
        <v>0</v>
      </c>
      <c r="K32">
        <f t="shared" si="3"/>
        <v>0</v>
      </c>
      <c r="L32">
        <f t="shared" si="0"/>
        <v>0</v>
      </c>
    </row>
    <row r="33" spans="2:12" ht="12.75">
      <c r="I33">
        <f t="shared" si="1"/>
        <v>0</v>
      </c>
      <c r="J33">
        <f t="shared" si="2"/>
        <v>0</v>
      </c>
      <c r="K33">
        <f t="shared" si="3"/>
        <v>0</v>
      </c>
      <c r="L33">
        <f t="shared" si="0"/>
        <v>0</v>
      </c>
    </row>
    <row r="34" spans="1:12" ht="12.75">
      <c r="A34" t="s">
        <v>12</v>
      </c>
      <c r="B34">
        <v>2004</v>
      </c>
      <c r="C34" s="5"/>
      <c r="D34">
        <v>2</v>
      </c>
      <c r="E34">
        <v>26</v>
      </c>
      <c r="F34">
        <v>39</v>
      </c>
      <c r="G34" s="6">
        <v>67</v>
      </c>
      <c r="H34" s="7">
        <v>2319</v>
      </c>
      <c r="I34">
        <f t="shared" si="1"/>
        <v>46380</v>
      </c>
      <c r="J34">
        <f t="shared" si="2"/>
        <v>602940</v>
      </c>
      <c r="K34">
        <f t="shared" si="3"/>
        <v>904410</v>
      </c>
      <c r="L34">
        <f t="shared" si="0"/>
        <v>0</v>
      </c>
    </row>
    <row r="35" spans="1:12" ht="12.75">
      <c r="A35" s="10" t="s">
        <v>17</v>
      </c>
      <c r="B35" s="5">
        <v>2005</v>
      </c>
      <c r="C35" s="6"/>
      <c r="D35" s="5">
        <v>2</v>
      </c>
      <c r="E35" s="5">
        <v>26</v>
      </c>
      <c r="F35" s="5">
        <v>38</v>
      </c>
      <c r="G35" s="6">
        <v>66</v>
      </c>
      <c r="H35" s="7">
        <v>2306</v>
      </c>
      <c r="I35">
        <f t="shared" si="1"/>
        <v>46120</v>
      </c>
      <c r="J35">
        <f t="shared" si="2"/>
        <v>599560</v>
      </c>
      <c r="K35">
        <f t="shared" si="3"/>
        <v>876280</v>
      </c>
      <c r="L35">
        <f t="shared" si="0"/>
        <v>0</v>
      </c>
    </row>
    <row r="36" spans="1:12" ht="12.75">
      <c r="A36" s="11"/>
      <c r="B36" s="5">
        <v>2006</v>
      </c>
      <c r="C36" s="6">
        <v>6</v>
      </c>
      <c r="D36" s="5">
        <v>2</v>
      </c>
      <c r="E36" s="5">
        <v>25</v>
      </c>
      <c r="F36" s="5">
        <v>38</v>
      </c>
      <c r="G36" s="6">
        <f>D36+E36+F36</f>
        <v>65</v>
      </c>
      <c r="H36" s="7">
        <v>2295</v>
      </c>
      <c r="I36">
        <f t="shared" si="1"/>
        <v>45900</v>
      </c>
      <c r="J36">
        <f t="shared" si="2"/>
        <v>573750</v>
      </c>
      <c r="K36">
        <f t="shared" si="3"/>
        <v>872100</v>
      </c>
      <c r="L36">
        <f t="shared" si="0"/>
        <v>137700</v>
      </c>
    </row>
    <row r="37" spans="1:12" ht="12.75">
      <c r="A37" s="11"/>
      <c r="B37" s="5">
        <v>2007</v>
      </c>
      <c r="C37" s="6">
        <v>6</v>
      </c>
      <c r="D37" s="5">
        <v>2</v>
      </c>
      <c r="E37" s="5">
        <v>25</v>
      </c>
      <c r="F37" s="5">
        <v>38</v>
      </c>
      <c r="G37" s="6">
        <f>D37+E37+F37</f>
        <v>65</v>
      </c>
      <c r="H37" s="8">
        <v>2281</v>
      </c>
      <c r="I37">
        <f t="shared" si="1"/>
        <v>45620</v>
      </c>
      <c r="J37">
        <f t="shared" si="2"/>
        <v>570250</v>
      </c>
      <c r="K37">
        <f t="shared" si="3"/>
        <v>866780</v>
      </c>
      <c r="L37">
        <f t="shared" si="0"/>
        <v>136860</v>
      </c>
    </row>
    <row r="38" spans="2:12" ht="12.75">
      <c r="C38" s="6"/>
      <c r="I38">
        <f t="shared" si="1"/>
        <v>0</v>
      </c>
      <c r="J38">
        <f t="shared" si="2"/>
        <v>0</v>
      </c>
      <c r="K38">
        <f t="shared" si="3"/>
        <v>0</v>
      </c>
      <c r="L38">
        <f t="shared" si="0"/>
        <v>0</v>
      </c>
    </row>
    <row r="39" spans="1:12" ht="12.75">
      <c r="A39" t="s">
        <v>13</v>
      </c>
      <c r="B39">
        <v>2002</v>
      </c>
      <c r="C39" s="6">
        <v>11</v>
      </c>
      <c r="D39">
        <v>33</v>
      </c>
      <c r="E39">
        <v>6</v>
      </c>
      <c r="F39">
        <v>18</v>
      </c>
      <c r="G39" s="6">
        <f aca="true" t="shared" si="5" ref="G39:G44">D39+E39+F39</f>
        <v>57</v>
      </c>
      <c r="H39" s="7">
        <v>3467</v>
      </c>
      <c r="I39">
        <f t="shared" si="1"/>
        <v>1144110</v>
      </c>
      <c r="J39">
        <f t="shared" si="2"/>
        <v>208020</v>
      </c>
      <c r="K39">
        <f t="shared" si="3"/>
        <v>624060</v>
      </c>
      <c r="L39">
        <f t="shared" si="0"/>
        <v>381370</v>
      </c>
    </row>
    <row r="40" spans="1:12" ht="12.75">
      <c r="A40" s="10" t="s">
        <v>17</v>
      </c>
      <c r="B40">
        <v>2003</v>
      </c>
      <c r="C40" s="6">
        <v>11</v>
      </c>
      <c r="D40">
        <v>32</v>
      </c>
      <c r="E40">
        <v>7</v>
      </c>
      <c r="F40">
        <v>21</v>
      </c>
      <c r="G40" s="6">
        <f t="shared" si="5"/>
        <v>60</v>
      </c>
      <c r="H40" s="7">
        <v>3446</v>
      </c>
      <c r="I40">
        <f t="shared" si="1"/>
        <v>1102720</v>
      </c>
      <c r="J40">
        <f t="shared" si="2"/>
        <v>241220</v>
      </c>
      <c r="K40">
        <f t="shared" si="3"/>
        <v>723660</v>
      </c>
      <c r="L40">
        <f t="shared" si="0"/>
        <v>379060</v>
      </c>
    </row>
    <row r="41" spans="1:12" ht="12.75">
      <c r="A41" s="11"/>
      <c r="B41">
        <v>2005</v>
      </c>
      <c r="C41" s="6">
        <v>0</v>
      </c>
      <c r="D41">
        <v>11</v>
      </c>
      <c r="E41">
        <v>22</v>
      </c>
      <c r="F41">
        <v>36</v>
      </c>
      <c r="G41" s="6">
        <f t="shared" si="5"/>
        <v>69</v>
      </c>
      <c r="H41" s="7">
        <v>3414</v>
      </c>
      <c r="I41">
        <f t="shared" si="1"/>
        <v>375540</v>
      </c>
      <c r="J41">
        <f t="shared" si="2"/>
        <v>751080</v>
      </c>
      <c r="K41">
        <f t="shared" si="3"/>
        <v>1229040</v>
      </c>
      <c r="L41">
        <f t="shared" si="0"/>
        <v>0</v>
      </c>
    </row>
    <row r="42" spans="1:12" ht="12.75">
      <c r="A42" s="11"/>
      <c r="B42" s="5">
        <v>2006</v>
      </c>
      <c r="C42" s="6">
        <v>0</v>
      </c>
      <c r="D42" s="5">
        <v>10</v>
      </c>
      <c r="E42" s="5">
        <v>23</v>
      </c>
      <c r="F42" s="5">
        <v>36</v>
      </c>
      <c r="G42" s="6">
        <f t="shared" si="5"/>
        <v>69</v>
      </c>
      <c r="H42" s="7">
        <v>3394</v>
      </c>
      <c r="I42">
        <f t="shared" si="1"/>
        <v>339400</v>
      </c>
      <c r="J42">
        <f t="shared" si="2"/>
        <v>780620</v>
      </c>
      <c r="K42">
        <f t="shared" si="3"/>
        <v>1221840</v>
      </c>
      <c r="L42">
        <f t="shared" si="0"/>
        <v>0</v>
      </c>
    </row>
    <row r="43" spans="1:12" ht="12.75">
      <c r="A43" s="11"/>
      <c r="B43" s="5">
        <v>2007</v>
      </c>
      <c r="C43" s="6">
        <v>0</v>
      </c>
      <c r="D43" s="5">
        <v>8</v>
      </c>
      <c r="E43" s="5">
        <v>25</v>
      </c>
      <c r="F43" s="5">
        <v>36</v>
      </c>
      <c r="G43" s="6">
        <f t="shared" si="5"/>
        <v>69</v>
      </c>
      <c r="H43" s="8">
        <v>3376</v>
      </c>
      <c r="I43">
        <f t="shared" si="1"/>
        <v>270080</v>
      </c>
      <c r="J43">
        <f t="shared" si="2"/>
        <v>844000</v>
      </c>
      <c r="K43">
        <f t="shared" si="3"/>
        <v>1215360</v>
      </c>
      <c r="L43">
        <f t="shared" si="0"/>
        <v>0</v>
      </c>
    </row>
    <row r="44" spans="1:12" ht="12.75">
      <c r="A44" s="11"/>
      <c r="B44" s="10">
        <v>2008</v>
      </c>
      <c r="C44" s="10">
        <v>0</v>
      </c>
      <c r="D44" s="10">
        <v>6</v>
      </c>
      <c r="E44" s="10">
        <v>22</v>
      </c>
      <c r="F44" s="10">
        <v>42</v>
      </c>
      <c r="G44" s="10">
        <f t="shared" si="5"/>
        <v>70</v>
      </c>
      <c r="H44" s="10">
        <v>3349</v>
      </c>
      <c r="I44" s="10">
        <f t="shared" si="1"/>
        <v>200940</v>
      </c>
      <c r="J44" s="10">
        <f t="shared" si="2"/>
        <v>736780</v>
      </c>
      <c r="K44" s="10">
        <f t="shared" si="3"/>
        <v>1406580</v>
      </c>
      <c r="L44">
        <f t="shared" si="0"/>
        <v>0</v>
      </c>
    </row>
    <row r="45" spans="1:12" ht="12.75">
      <c r="A45" s="11"/>
      <c r="B45" s="10">
        <v>2009</v>
      </c>
      <c r="C45" s="10">
        <v>0</v>
      </c>
      <c r="D45" s="10">
        <v>4</v>
      </c>
      <c r="E45" s="10">
        <v>14</v>
      </c>
      <c r="F45" s="10">
        <v>53</v>
      </c>
      <c r="G45" s="10">
        <v>71</v>
      </c>
      <c r="H45" s="10">
        <v>3329</v>
      </c>
      <c r="I45" s="10">
        <f t="shared" si="1"/>
        <v>133160</v>
      </c>
      <c r="J45" s="10">
        <f t="shared" si="2"/>
        <v>466060</v>
      </c>
      <c r="K45" s="10">
        <f t="shared" si="3"/>
        <v>1764370</v>
      </c>
      <c r="L45">
        <f t="shared" si="0"/>
        <v>0</v>
      </c>
    </row>
    <row r="46" spans="2:12" ht="12.75">
      <c r="B46" s="6"/>
      <c r="D46" s="6"/>
      <c r="E46" s="6"/>
      <c r="F46" s="6"/>
      <c r="G46" s="6"/>
      <c r="I46">
        <f t="shared" si="1"/>
        <v>0</v>
      </c>
      <c r="J46">
        <f t="shared" si="2"/>
        <v>0</v>
      </c>
      <c r="K46">
        <f t="shared" si="3"/>
        <v>0</v>
      </c>
      <c r="L46">
        <f t="shared" si="0"/>
        <v>0</v>
      </c>
    </row>
    <row r="47" spans="1:12" ht="12.75">
      <c r="A47" t="s">
        <v>9</v>
      </c>
      <c r="B47">
        <v>1995</v>
      </c>
      <c r="D47">
        <v>8</v>
      </c>
      <c r="E47">
        <v>30</v>
      </c>
      <c r="F47">
        <v>4</v>
      </c>
      <c r="G47" s="6">
        <f>D47+E47+F47</f>
        <v>42</v>
      </c>
      <c r="H47" s="7">
        <v>38609</v>
      </c>
      <c r="I47">
        <f t="shared" si="1"/>
        <v>3088720</v>
      </c>
      <c r="J47">
        <f t="shared" si="2"/>
        <v>11582700</v>
      </c>
      <c r="K47">
        <f t="shared" si="3"/>
        <v>1544360</v>
      </c>
      <c r="L47">
        <f t="shared" si="0"/>
        <v>0</v>
      </c>
    </row>
    <row r="48" spans="1:12" ht="12.75">
      <c r="A48" s="10" t="s">
        <v>17</v>
      </c>
      <c r="B48">
        <v>2001</v>
      </c>
      <c r="C48" s="6">
        <v>0</v>
      </c>
      <c r="D48">
        <v>3</v>
      </c>
      <c r="E48">
        <v>29</v>
      </c>
      <c r="F48">
        <v>23</v>
      </c>
      <c r="G48" s="6">
        <f aca="true" t="shared" si="6" ref="G48:G67">D48+E48+F48</f>
        <v>55</v>
      </c>
      <c r="H48" s="7">
        <v>38242</v>
      </c>
      <c r="I48">
        <f t="shared" si="1"/>
        <v>1147260</v>
      </c>
      <c r="J48">
        <f t="shared" si="2"/>
        <v>11090180</v>
      </c>
      <c r="K48">
        <f t="shared" si="3"/>
        <v>8795660</v>
      </c>
      <c r="L48">
        <f t="shared" si="0"/>
        <v>0</v>
      </c>
    </row>
    <row r="49" spans="1:12" ht="12.75">
      <c r="A49" s="11"/>
      <c r="B49">
        <v>2002</v>
      </c>
      <c r="C49" s="6">
        <v>0</v>
      </c>
      <c r="D49">
        <v>3</v>
      </c>
      <c r="E49">
        <v>27</v>
      </c>
      <c r="F49">
        <v>27</v>
      </c>
      <c r="G49" s="6">
        <f t="shared" si="6"/>
        <v>57</v>
      </c>
      <c r="H49" s="7">
        <v>38219</v>
      </c>
      <c r="I49">
        <f t="shared" si="1"/>
        <v>1146570</v>
      </c>
      <c r="J49">
        <f t="shared" si="2"/>
        <v>10319130</v>
      </c>
      <c r="K49">
        <f t="shared" si="3"/>
        <v>10319130</v>
      </c>
      <c r="L49">
        <f t="shared" si="0"/>
        <v>0</v>
      </c>
    </row>
    <row r="50" spans="1:12" ht="12.75">
      <c r="A50" s="11"/>
      <c r="B50">
        <v>2003</v>
      </c>
      <c r="D50">
        <v>3</v>
      </c>
      <c r="E50">
        <v>25</v>
      </c>
      <c r="F50">
        <v>31</v>
      </c>
      <c r="G50" s="6">
        <f t="shared" si="6"/>
        <v>59</v>
      </c>
      <c r="H50" s="7">
        <v>38191</v>
      </c>
      <c r="I50">
        <f t="shared" si="1"/>
        <v>1145730</v>
      </c>
      <c r="J50">
        <f t="shared" si="2"/>
        <v>9547750</v>
      </c>
      <c r="K50">
        <f t="shared" si="3"/>
        <v>11839210</v>
      </c>
      <c r="L50">
        <f t="shared" si="0"/>
        <v>0</v>
      </c>
    </row>
    <row r="51" spans="1:12" ht="12.75">
      <c r="A51" s="11"/>
      <c r="B51">
        <v>2004</v>
      </c>
      <c r="D51">
        <v>2</v>
      </c>
      <c r="E51">
        <v>23</v>
      </c>
      <c r="F51">
        <v>34</v>
      </c>
      <c r="G51" s="6">
        <f t="shared" si="6"/>
        <v>59</v>
      </c>
      <c r="H51" s="7">
        <v>38174</v>
      </c>
      <c r="I51">
        <f t="shared" si="1"/>
        <v>763480</v>
      </c>
      <c r="J51">
        <f t="shared" si="2"/>
        <v>8780020</v>
      </c>
      <c r="K51">
        <f t="shared" si="3"/>
        <v>12979160</v>
      </c>
      <c r="L51">
        <f t="shared" si="0"/>
        <v>0</v>
      </c>
    </row>
    <row r="52" spans="1:12" ht="12.75">
      <c r="A52" s="11"/>
      <c r="B52">
        <v>2005</v>
      </c>
      <c r="C52" s="6"/>
      <c r="D52">
        <v>2</v>
      </c>
      <c r="E52">
        <v>21</v>
      </c>
      <c r="F52">
        <v>37</v>
      </c>
      <c r="G52" s="6">
        <f t="shared" si="6"/>
        <v>60</v>
      </c>
      <c r="H52" s="7">
        <v>38157</v>
      </c>
      <c r="I52">
        <f t="shared" si="1"/>
        <v>763140</v>
      </c>
      <c r="J52">
        <f t="shared" si="2"/>
        <v>8012970</v>
      </c>
      <c r="K52">
        <f t="shared" si="3"/>
        <v>14118090</v>
      </c>
      <c r="L52">
        <f t="shared" si="0"/>
        <v>0</v>
      </c>
    </row>
    <row r="53" spans="1:12" ht="12.75">
      <c r="A53" s="11"/>
      <c r="B53" s="6">
        <v>2006</v>
      </c>
      <c r="C53" s="6"/>
      <c r="D53" s="6">
        <v>1</v>
      </c>
      <c r="E53" s="6">
        <v>22</v>
      </c>
      <c r="F53" s="6">
        <v>39</v>
      </c>
      <c r="G53" s="6">
        <f t="shared" si="6"/>
        <v>62</v>
      </c>
      <c r="H53" s="7">
        <v>38125</v>
      </c>
      <c r="I53">
        <f t="shared" si="1"/>
        <v>381250</v>
      </c>
      <c r="J53">
        <f t="shared" si="2"/>
        <v>8387500</v>
      </c>
      <c r="K53">
        <f t="shared" si="3"/>
        <v>14868750</v>
      </c>
      <c r="L53">
        <f t="shared" si="0"/>
        <v>0</v>
      </c>
    </row>
    <row r="54" spans="1:12" ht="12.75">
      <c r="A54" s="11"/>
      <c r="B54" s="6">
        <v>2007</v>
      </c>
      <c r="C54" s="6"/>
      <c r="D54" s="6">
        <v>1</v>
      </c>
      <c r="E54" s="6">
        <v>21</v>
      </c>
      <c r="F54" s="6">
        <v>41</v>
      </c>
      <c r="G54" s="6">
        <f t="shared" si="6"/>
        <v>63</v>
      </c>
      <c r="H54" s="8">
        <v>38116</v>
      </c>
      <c r="I54">
        <f t="shared" si="1"/>
        <v>381160</v>
      </c>
      <c r="J54">
        <f t="shared" si="2"/>
        <v>8004360</v>
      </c>
      <c r="K54">
        <f t="shared" si="3"/>
        <v>15627560</v>
      </c>
      <c r="L54">
        <f t="shared" si="0"/>
        <v>0</v>
      </c>
    </row>
    <row r="55" spans="1:12" ht="12.75">
      <c r="A55" s="11"/>
      <c r="B55" s="10">
        <v>2008</v>
      </c>
      <c r="C55" s="10"/>
      <c r="D55" s="10">
        <v>0</v>
      </c>
      <c r="E55" s="10">
        <v>16</v>
      </c>
      <c r="F55" s="10">
        <v>47</v>
      </c>
      <c r="G55" s="10">
        <f t="shared" si="6"/>
        <v>63</v>
      </c>
      <c r="H55" s="10">
        <v>38135</v>
      </c>
      <c r="I55" s="10">
        <f t="shared" si="1"/>
        <v>0</v>
      </c>
      <c r="J55" s="10">
        <f t="shared" si="2"/>
        <v>6101600</v>
      </c>
      <c r="K55" s="10">
        <f t="shared" si="3"/>
        <v>17923450</v>
      </c>
      <c r="L55">
        <f t="shared" si="0"/>
        <v>0</v>
      </c>
    </row>
    <row r="56" spans="1:12" ht="12.75">
      <c r="A56" s="11"/>
      <c r="B56" s="10">
        <v>2009</v>
      </c>
      <c r="C56" s="10"/>
      <c r="D56" s="10">
        <v>0</v>
      </c>
      <c r="E56" s="10">
        <v>16</v>
      </c>
      <c r="F56" s="10">
        <v>49</v>
      </c>
      <c r="G56" s="10">
        <f t="shared" si="6"/>
        <v>65</v>
      </c>
      <c r="H56" s="10">
        <v>38167</v>
      </c>
      <c r="I56" s="10">
        <f t="shared" si="1"/>
        <v>0</v>
      </c>
      <c r="J56" s="10">
        <f t="shared" si="2"/>
        <v>6106720</v>
      </c>
      <c r="K56" s="10">
        <f t="shared" si="3"/>
        <v>18701830</v>
      </c>
      <c r="L56">
        <f t="shared" si="0"/>
        <v>0</v>
      </c>
    </row>
    <row r="57" spans="2:12" ht="12.75">
      <c r="B57" s="6"/>
      <c r="C57" s="6"/>
      <c r="D57" s="6"/>
      <c r="E57" s="6"/>
      <c r="F57" s="6"/>
      <c r="G57" s="6"/>
      <c r="I57">
        <f t="shared" si="1"/>
        <v>0</v>
      </c>
      <c r="J57">
        <f t="shared" si="2"/>
        <v>0</v>
      </c>
      <c r="K57">
        <f t="shared" si="3"/>
        <v>0</v>
      </c>
      <c r="L57">
        <f t="shared" si="0"/>
        <v>0</v>
      </c>
    </row>
    <row r="58" spans="1:12" ht="12.75">
      <c r="A58" t="s">
        <v>10</v>
      </c>
      <c r="B58">
        <v>1998</v>
      </c>
      <c r="C58" s="6">
        <v>23</v>
      </c>
      <c r="D58">
        <v>11</v>
      </c>
      <c r="E58">
        <v>6</v>
      </c>
      <c r="F58">
        <v>3</v>
      </c>
      <c r="G58" s="6">
        <f t="shared" si="6"/>
        <v>20</v>
      </c>
      <c r="H58" s="14">
        <v>1978</v>
      </c>
      <c r="I58">
        <f t="shared" si="1"/>
        <v>217580</v>
      </c>
      <c r="J58">
        <f t="shared" si="2"/>
        <v>118680</v>
      </c>
      <c r="K58">
        <f t="shared" si="3"/>
        <v>59340</v>
      </c>
      <c r="L58">
        <f t="shared" si="0"/>
        <v>454940</v>
      </c>
    </row>
    <row r="59" spans="1:12" ht="12.75">
      <c r="A59" s="10" t="s">
        <v>17</v>
      </c>
      <c r="B59">
        <v>1999</v>
      </c>
      <c r="C59" s="6">
        <v>17</v>
      </c>
      <c r="D59" s="6">
        <v>7</v>
      </c>
      <c r="E59">
        <v>8</v>
      </c>
      <c r="F59" s="6">
        <v>4</v>
      </c>
      <c r="G59" s="6">
        <f t="shared" si="6"/>
        <v>19</v>
      </c>
      <c r="H59" s="14">
        <v>1987</v>
      </c>
      <c r="I59">
        <f t="shared" si="1"/>
        <v>139090</v>
      </c>
      <c r="J59">
        <f t="shared" si="2"/>
        <v>158960</v>
      </c>
      <c r="K59">
        <f t="shared" si="3"/>
        <v>79480</v>
      </c>
      <c r="L59">
        <f t="shared" si="0"/>
        <v>337790</v>
      </c>
    </row>
    <row r="60" spans="1:12" ht="12.75">
      <c r="A60" s="11"/>
      <c r="B60">
        <v>2000</v>
      </c>
      <c r="C60" s="6">
        <v>14</v>
      </c>
      <c r="D60" s="6">
        <v>10</v>
      </c>
      <c r="E60">
        <v>5</v>
      </c>
      <c r="F60" s="6">
        <v>8</v>
      </c>
      <c r="G60" s="6">
        <f t="shared" si="6"/>
        <v>23</v>
      </c>
      <c r="H60" s="14">
        <v>1990</v>
      </c>
      <c r="I60">
        <f t="shared" si="1"/>
        <v>199000</v>
      </c>
      <c r="J60">
        <f t="shared" si="2"/>
        <v>99500</v>
      </c>
      <c r="K60">
        <f t="shared" si="3"/>
        <v>159200</v>
      </c>
      <c r="L60">
        <f t="shared" si="0"/>
        <v>278600</v>
      </c>
    </row>
    <row r="61" spans="1:12" ht="12.75">
      <c r="A61" s="11"/>
      <c r="B61">
        <v>2001</v>
      </c>
      <c r="C61" s="6">
        <v>14</v>
      </c>
      <c r="D61">
        <v>9</v>
      </c>
      <c r="E61">
        <v>7</v>
      </c>
      <c r="F61" s="6">
        <v>7</v>
      </c>
      <c r="G61" s="6">
        <f t="shared" si="6"/>
        <v>23</v>
      </c>
      <c r="H61" s="14">
        <v>1994</v>
      </c>
      <c r="I61">
        <f t="shared" si="1"/>
        <v>179460</v>
      </c>
      <c r="J61">
        <f t="shared" si="2"/>
        <v>139580</v>
      </c>
      <c r="K61">
        <f t="shared" si="3"/>
        <v>139580</v>
      </c>
      <c r="L61">
        <f t="shared" si="0"/>
        <v>279160</v>
      </c>
    </row>
    <row r="62" spans="1:14" ht="12.75">
      <c r="A62" s="11"/>
      <c r="B62">
        <v>2002</v>
      </c>
      <c r="C62" s="6">
        <v>22</v>
      </c>
      <c r="D62" s="6">
        <v>6</v>
      </c>
      <c r="E62">
        <v>18</v>
      </c>
      <c r="F62" s="6">
        <v>4</v>
      </c>
      <c r="G62" s="6">
        <f t="shared" si="6"/>
        <v>28</v>
      </c>
      <c r="H62" s="14">
        <v>1995</v>
      </c>
      <c r="I62">
        <f t="shared" si="1"/>
        <v>119700</v>
      </c>
      <c r="J62">
        <f t="shared" si="2"/>
        <v>359100</v>
      </c>
      <c r="K62">
        <f t="shared" si="3"/>
        <v>79800</v>
      </c>
      <c r="L62">
        <f t="shared" si="0"/>
        <v>438900</v>
      </c>
      <c r="N62" s="14"/>
    </row>
    <row r="63" spans="1:14" ht="12.75">
      <c r="A63" s="11"/>
      <c r="B63" s="5">
        <v>2004</v>
      </c>
      <c r="C63" s="6">
        <v>13</v>
      </c>
      <c r="D63" s="5">
        <v>5</v>
      </c>
      <c r="E63" s="5">
        <v>17</v>
      </c>
      <c r="F63" s="5">
        <v>12</v>
      </c>
      <c r="G63" s="5">
        <f t="shared" si="6"/>
        <v>34</v>
      </c>
      <c r="H63" s="7">
        <v>1997</v>
      </c>
      <c r="I63">
        <f t="shared" si="1"/>
        <v>99850</v>
      </c>
      <c r="J63">
        <f t="shared" si="2"/>
        <v>339490</v>
      </c>
      <c r="K63">
        <f t="shared" si="3"/>
        <v>239640</v>
      </c>
      <c r="L63">
        <f t="shared" si="0"/>
        <v>259610</v>
      </c>
      <c r="N63" s="14"/>
    </row>
    <row r="64" spans="1:14" ht="12.75">
      <c r="A64" s="11"/>
      <c r="B64" s="5">
        <v>2006</v>
      </c>
      <c r="C64" s="6">
        <v>10</v>
      </c>
      <c r="D64" s="5">
        <v>4</v>
      </c>
      <c r="E64" s="5">
        <v>33</v>
      </c>
      <c r="F64" s="5">
        <v>16</v>
      </c>
      <c r="G64" s="5">
        <f t="shared" si="6"/>
        <v>53</v>
      </c>
      <c r="H64" s="7">
        <v>2003</v>
      </c>
      <c r="I64">
        <f t="shared" si="1"/>
        <v>80120</v>
      </c>
      <c r="J64">
        <f t="shared" si="2"/>
        <v>660990</v>
      </c>
      <c r="K64">
        <f t="shared" si="3"/>
        <v>320480</v>
      </c>
      <c r="L64">
        <f t="shared" si="0"/>
        <v>200300</v>
      </c>
      <c r="N64" s="14"/>
    </row>
    <row r="65" spans="1:14" ht="12.75">
      <c r="A65" s="11"/>
      <c r="B65" s="5">
        <v>2007</v>
      </c>
      <c r="C65" s="6">
        <v>12</v>
      </c>
      <c r="D65" s="5">
        <v>4</v>
      </c>
      <c r="E65" s="5">
        <v>34</v>
      </c>
      <c r="F65" s="5">
        <v>13</v>
      </c>
      <c r="G65" s="5">
        <f t="shared" si="6"/>
        <v>51</v>
      </c>
      <c r="H65" s="8">
        <v>2019</v>
      </c>
      <c r="I65">
        <f t="shared" si="1"/>
        <v>80760</v>
      </c>
      <c r="J65">
        <f t="shared" si="2"/>
        <v>686460</v>
      </c>
      <c r="K65">
        <f t="shared" si="3"/>
        <v>262470</v>
      </c>
      <c r="L65">
        <f t="shared" si="0"/>
        <v>242280</v>
      </c>
      <c r="N65" s="14"/>
    </row>
    <row r="66" spans="1:12" ht="12.75">
      <c r="A66" s="11"/>
      <c r="B66" s="10">
        <v>2008</v>
      </c>
      <c r="C66" s="10">
        <v>11</v>
      </c>
      <c r="D66" s="10">
        <v>1</v>
      </c>
      <c r="E66" s="10">
        <v>38</v>
      </c>
      <c r="F66" s="10">
        <v>13</v>
      </c>
      <c r="G66" s="10">
        <f t="shared" si="6"/>
        <v>52</v>
      </c>
      <c r="H66" s="10">
        <v>2032</v>
      </c>
      <c r="I66" s="10">
        <f t="shared" si="1"/>
        <v>20320</v>
      </c>
      <c r="J66" s="10">
        <f t="shared" si="2"/>
        <v>772160</v>
      </c>
      <c r="K66" s="10">
        <f t="shared" si="3"/>
        <v>264160</v>
      </c>
      <c r="L66">
        <f aca="true" t="shared" si="7" ref="L66:L74">H66*1000*C66/100</f>
        <v>223520</v>
      </c>
    </row>
    <row r="67" spans="1:12" ht="12.75">
      <c r="A67" s="11"/>
      <c r="B67" s="10">
        <v>2009</v>
      </c>
      <c r="C67" s="10">
        <v>10</v>
      </c>
      <c r="D67" s="10">
        <v>0</v>
      </c>
      <c r="E67" s="10">
        <v>28</v>
      </c>
      <c r="F67" s="10">
        <v>24</v>
      </c>
      <c r="G67" s="10">
        <f t="shared" si="6"/>
        <v>52</v>
      </c>
      <c r="H67" s="10">
        <v>2046</v>
      </c>
      <c r="I67" s="10">
        <f t="shared" si="1"/>
        <v>0</v>
      </c>
      <c r="J67" s="10">
        <f t="shared" si="2"/>
        <v>572880</v>
      </c>
      <c r="K67" s="10">
        <f t="shared" si="3"/>
        <v>491040</v>
      </c>
      <c r="L67">
        <f t="shared" si="7"/>
        <v>204600</v>
      </c>
    </row>
    <row r="68" spans="2:12" ht="12.75">
      <c r="B68" s="5"/>
      <c r="C68" s="6"/>
      <c r="D68" s="5"/>
      <c r="E68" s="5"/>
      <c r="F68" s="5"/>
      <c r="G68" s="5"/>
      <c r="L68">
        <f t="shared" si="7"/>
        <v>0</v>
      </c>
    </row>
    <row r="69" spans="1:12" ht="12.75">
      <c r="A69" s="5" t="s">
        <v>14</v>
      </c>
      <c r="B69" s="6">
        <v>1998</v>
      </c>
      <c r="C69" s="6">
        <v>5</v>
      </c>
      <c r="D69" s="6">
        <v>11</v>
      </c>
      <c r="E69" s="6"/>
      <c r="F69" s="6"/>
      <c r="G69" s="6"/>
      <c r="H69" s="7">
        <v>5394</v>
      </c>
      <c r="L69">
        <f t="shared" si="7"/>
        <v>269700</v>
      </c>
    </row>
    <row r="70" spans="2:12" ht="12.75">
      <c r="B70" s="6">
        <v>2000</v>
      </c>
      <c r="C70" s="6">
        <v>4</v>
      </c>
      <c r="D70" s="6">
        <v>10</v>
      </c>
      <c r="E70" s="6"/>
      <c r="F70" s="6"/>
      <c r="G70" s="6"/>
      <c r="H70" s="7">
        <v>5403</v>
      </c>
      <c r="L70">
        <f t="shared" si="7"/>
        <v>216120</v>
      </c>
    </row>
    <row r="71" spans="2:12" ht="12.75">
      <c r="B71" s="6">
        <v>2002</v>
      </c>
      <c r="C71" s="6">
        <v>3</v>
      </c>
      <c r="D71" s="6">
        <v>6</v>
      </c>
      <c r="E71" s="6"/>
      <c r="F71" s="6"/>
      <c r="G71" s="6"/>
      <c r="H71" s="7">
        <v>5379</v>
      </c>
      <c r="L71">
        <f t="shared" si="7"/>
        <v>161370</v>
      </c>
    </row>
    <row r="72" spans="2:12" ht="12.75">
      <c r="B72" s="6">
        <v>2004</v>
      </c>
      <c r="C72" s="6">
        <v>2</v>
      </c>
      <c r="D72" s="6">
        <v>5</v>
      </c>
      <c r="E72" s="6"/>
      <c r="F72" s="6"/>
      <c r="G72" s="6"/>
      <c r="H72" s="7">
        <v>5385</v>
      </c>
      <c r="L72">
        <f t="shared" si="7"/>
        <v>107700</v>
      </c>
    </row>
    <row r="73" spans="2:12" ht="12.75">
      <c r="B73" s="6">
        <v>2006</v>
      </c>
      <c r="C73" s="6">
        <v>2</v>
      </c>
      <c r="D73" s="6">
        <v>4</v>
      </c>
      <c r="E73" s="6"/>
      <c r="F73" s="6"/>
      <c r="G73" s="6"/>
      <c r="H73" s="7">
        <v>5394</v>
      </c>
      <c r="L73">
        <f t="shared" si="7"/>
        <v>107880</v>
      </c>
    </row>
    <row r="74" spans="2:12" ht="12.75">
      <c r="B74" s="10">
        <v>2007</v>
      </c>
      <c r="C74" s="10">
        <v>1</v>
      </c>
      <c r="D74" s="10"/>
      <c r="E74" s="10"/>
      <c r="F74" s="10"/>
      <c r="G74" s="10"/>
      <c r="H74" s="10"/>
      <c r="L74">
        <f t="shared" si="7"/>
        <v>0</v>
      </c>
    </row>
    <row r="75" spans="2:7" ht="12.75">
      <c r="B75" s="6"/>
      <c r="C75" s="6"/>
      <c r="D75" s="6"/>
      <c r="E75" s="6"/>
      <c r="F75" s="6"/>
      <c r="G75" s="6"/>
    </row>
    <row r="76" spans="2:7" ht="12.75">
      <c r="B76" s="6"/>
      <c r="C76" s="6"/>
      <c r="D76" s="6"/>
      <c r="E76" s="6"/>
      <c r="F76" s="6"/>
      <c r="G76" s="6"/>
    </row>
    <row r="77" spans="2:7" ht="12.75">
      <c r="B77" s="6"/>
      <c r="C77" s="6"/>
      <c r="D77" s="6"/>
      <c r="E77" s="6"/>
      <c r="F77" s="6"/>
      <c r="G77" s="6"/>
    </row>
    <row r="78" spans="2:7" ht="12.75">
      <c r="B78" s="6"/>
      <c r="C78" s="6"/>
      <c r="D78" s="6"/>
      <c r="E78" s="6"/>
      <c r="F78" s="6"/>
      <c r="G78" s="6"/>
    </row>
    <row r="79" spans="2:7" ht="12.75">
      <c r="B79" s="6"/>
      <c r="C79" s="12"/>
      <c r="D79" s="12"/>
      <c r="E79" s="12"/>
      <c r="F79" s="12"/>
      <c r="G79" s="6"/>
    </row>
    <row r="83" spans="4:6" ht="12.75">
      <c r="D83" s="12"/>
      <c r="E83" s="12"/>
      <c r="F83" s="12"/>
    </row>
    <row r="84" spans="2:6" ht="12.75">
      <c r="B84" s="5"/>
      <c r="D84" s="13"/>
      <c r="E84" s="13"/>
      <c r="F84" s="13"/>
    </row>
    <row r="86" spans="3:5" ht="12.75">
      <c r="C86" s="15"/>
      <c r="D86" s="15"/>
      <c r="E86" s="9"/>
    </row>
    <row r="95" ht="12.75">
      <c r="A95" s="1"/>
    </row>
    <row r="110" ht="12.75">
      <c r="A110" s="1"/>
    </row>
    <row r="122" ht="12.75">
      <c r="A122" s="1"/>
    </row>
    <row r="138" ht="12.75">
      <c r="A138" s="1"/>
    </row>
    <row r="159" ht="12.75">
      <c r="A159" s="1"/>
    </row>
  </sheetData>
  <sheetProtection/>
  <autoFilter ref="A3:K99"/>
  <mergeCells count="1">
    <mergeCell ref="AG1:AG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E19" sqref="E19"/>
    </sheetView>
  </sheetViews>
  <sheetFormatPr defaultColWidth="9.140625" defaultRowHeight="12.75"/>
  <sheetData>
    <row r="1" ht="12.75">
      <c r="A1" s="18" t="s">
        <v>24</v>
      </c>
    </row>
    <row r="2" ht="12.75">
      <c r="A2" s="16"/>
    </row>
    <row r="3" ht="12.75">
      <c r="A3" s="17" t="s">
        <v>19</v>
      </c>
    </row>
    <row r="4" spans="1:2" ht="12.75">
      <c r="A4" t="s">
        <v>20</v>
      </c>
      <c r="B4" t="s">
        <v>25</v>
      </c>
    </row>
    <row r="5" spans="1:2" ht="12.75">
      <c r="A5" t="s">
        <v>21</v>
      </c>
      <c r="B5" s="5" t="s">
        <v>27</v>
      </c>
    </row>
    <row r="6" spans="1:2" ht="12.75">
      <c r="A6" t="s">
        <v>22</v>
      </c>
      <c r="B6" s="5" t="s">
        <v>26</v>
      </c>
    </row>
    <row r="7" ht="12.75">
      <c r="A7" t="s">
        <v>23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dcterms:created xsi:type="dcterms:W3CDTF">2005-05-20T08:22:52Z</dcterms:created>
  <dcterms:modified xsi:type="dcterms:W3CDTF">2013-01-10T13:25:39Z</dcterms:modified>
  <cp:category/>
  <cp:version/>
  <cp:contentType/>
  <cp:contentStatus/>
</cp:coreProperties>
</file>