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raoh" sheetId="1" r:id="rId1"/>
    <sheet name="Data" sheetId="2" r:id="rId2"/>
    <sheet name="Data 040810" sheetId="3" r:id="rId3"/>
  </sheets>
  <definedNames>
    <definedName name="_xlnm._FilterDatabase" localSheetId="2" hidden="1">'Data 040810'!$B$4:$M$26</definedName>
  </definedNames>
  <calcPr fullCalcOnLoad="1"/>
</workbook>
</file>

<file path=xl/sharedStrings.xml><?xml version="1.0" encoding="utf-8"?>
<sst xmlns="http://schemas.openxmlformats.org/spreadsheetml/2006/main" count="57" uniqueCount="38">
  <si>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</si>
  <si>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</si>
  <si>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</si>
  <si>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</si>
  <si>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</si>
  <si>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</si>
  <si>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</si>
  <si>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1985 (2)</t>
  </si>
  <si>
    <t>1995 (2)</t>
  </si>
  <si>
    <t>latest year (5)</t>
  </si>
  <si>
    <t>Turkey</t>
  </si>
  <si>
    <t>Bulgaria</t>
  </si>
  <si>
    <t>Romania</t>
  </si>
  <si>
    <t>CSI-24</t>
  </si>
  <si>
    <t>TU-1995</t>
  </si>
  <si>
    <t>check0710</t>
  </si>
  <si>
    <t>TU-1998</t>
  </si>
  <si>
    <t>TU-2004</t>
  </si>
  <si>
    <t>TU-2005</t>
  </si>
  <si>
    <t>TU-2006</t>
  </si>
  <si>
    <t>BG-1995</t>
  </si>
  <si>
    <t>BG-1998</t>
  </si>
  <si>
    <t>BG-1999</t>
  </si>
  <si>
    <t>BG-2000</t>
  </si>
  <si>
    <t>BG-2001</t>
  </si>
  <si>
    <t>BG-2002</t>
  </si>
  <si>
    <t>BG-2003</t>
  </si>
  <si>
    <t>BG-2004</t>
  </si>
  <si>
    <t>BG-2005</t>
  </si>
  <si>
    <t>BG-2006</t>
  </si>
  <si>
    <t>BG-2007</t>
  </si>
  <si>
    <t>RO-2004</t>
  </si>
  <si>
    <t>RO-2005</t>
  </si>
  <si>
    <t>RO-2006</t>
  </si>
  <si>
    <t>RO-2007</t>
  </si>
  <si>
    <t>sumary</t>
  </si>
  <si>
    <t>Changes in wastewater treatment in countries of Europe between 1980s and 2007</t>
  </si>
  <si>
    <t>Changes in wastewater treatment in south-eastern European countries between 1995 and 2007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</si>
</sst>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0" borderId="0" xfId="0" applyFon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25"/>
          <c:w val="0.923"/>
          <c:h val="0.9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Data!$B$5:$C$24</c:f>
              <c:multiLvlStrCache>
                <c:ptCount val="20"/>
                <c:lvl>
                  <c:pt idx="0">
                    <c:v>1995</c:v>
                  </c:pt>
                  <c:pt idx="1">
                    <c:v>1998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0</c:v>
                  </c:pt>
                  <c:pt idx="6">
                    <c:v>1995</c:v>
                  </c:pt>
                  <c:pt idx="7">
                    <c:v>1998</c:v>
                  </c:pt>
                  <c:pt idx="8">
                    <c:v>1999</c:v>
                  </c:pt>
                  <c:pt idx="9">
                    <c:v>2000</c:v>
                  </c:pt>
                  <c:pt idx="10">
                    <c:v>2001</c:v>
                  </c:pt>
                  <c:pt idx="11">
                    <c:v>2003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0</c:v>
                  </c:pt>
                  <c:pt idx="16">
                    <c:v>2004</c:v>
                  </c:pt>
                  <c:pt idx="17">
                    <c:v>2005</c:v>
                  </c:pt>
                  <c:pt idx="18">
                    <c:v>2006</c:v>
                  </c:pt>
                  <c:pt idx="19">
                    <c:v>2007</c:v>
                  </c:pt>
                </c:lvl>
                <c:lvl>
                  <c:pt idx="0">
                    <c:v>Turkey</c:v>
                  </c:pt>
                  <c:pt idx="6">
                    <c:v>Bulgaria</c:v>
                  </c:pt>
                  <c:pt idx="16">
                    <c:v>Romania</c:v>
                  </c:pt>
                </c:lvl>
              </c:multiLvlStrCache>
            </c:multiLvlStrRef>
          </c:cat>
          <c:val>
            <c:numRef>
              <c:f>Data!$E$5:$E$24</c:f>
              <c:numCache>
                <c:ptCount val="20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6">
                  <c:v>10</c:v>
                </c:pt>
                <c:pt idx="17">
                  <c:v>11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Data!$B$5:$C$24</c:f>
              <c:multiLvlStrCache>
                <c:ptCount val="20"/>
                <c:lvl>
                  <c:pt idx="0">
                    <c:v>1995</c:v>
                  </c:pt>
                  <c:pt idx="1">
                    <c:v>1998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0</c:v>
                  </c:pt>
                  <c:pt idx="6">
                    <c:v>1995</c:v>
                  </c:pt>
                  <c:pt idx="7">
                    <c:v>1998</c:v>
                  </c:pt>
                  <c:pt idx="8">
                    <c:v>1999</c:v>
                  </c:pt>
                  <c:pt idx="9">
                    <c:v>2000</c:v>
                  </c:pt>
                  <c:pt idx="10">
                    <c:v>2001</c:v>
                  </c:pt>
                  <c:pt idx="11">
                    <c:v>2003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0</c:v>
                  </c:pt>
                  <c:pt idx="16">
                    <c:v>2004</c:v>
                  </c:pt>
                  <c:pt idx="17">
                    <c:v>2005</c:v>
                  </c:pt>
                  <c:pt idx="18">
                    <c:v>2006</c:v>
                  </c:pt>
                  <c:pt idx="19">
                    <c:v>2007</c:v>
                  </c:pt>
                </c:lvl>
                <c:lvl>
                  <c:pt idx="0">
                    <c:v>Turkey</c:v>
                  </c:pt>
                  <c:pt idx="6">
                    <c:v>Bulgaria</c:v>
                  </c:pt>
                  <c:pt idx="16">
                    <c:v>Romania</c:v>
                  </c:pt>
                </c:lvl>
              </c:multiLvlStrCache>
            </c:multiLvlStrRef>
          </c:cat>
          <c:val>
            <c:numRef>
              <c:f>Data!$F$5:$F$24</c:f>
              <c:numCache>
                <c:ptCount val="20"/>
                <c:pt idx="0">
                  <c:v>3</c:v>
                </c:pt>
                <c:pt idx="1">
                  <c:v>8</c:v>
                </c:pt>
                <c:pt idx="2">
                  <c:v>21</c:v>
                </c:pt>
                <c:pt idx="3">
                  <c:v>21</c:v>
                </c:pt>
                <c:pt idx="4">
                  <c:v>19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39</c:v>
                </c:pt>
                <c:pt idx="16">
                  <c:v>17</c:v>
                </c:pt>
                <c:pt idx="17">
                  <c:v>17</c:v>
                </c:pt>
                <c:pt idx="18">
                  <c:v>20</c:v>
                </c:pt>
                <c:pt idx="19">
                  <c:v>20</c:v>
                </c:pt>
              </c:numCache>
            </c:numRef>
          </c:val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Data!$B$5:$C$24</c:f>
              <c:multiLvlStrCache>
                <c:ptCount val="20"/>
                <c:lvl>
                  <c:pt idx="0">
                    <c:v>1995</c:v>
                  </c:pt>
                  <c:pt idx="1">
                    <c:v>1998</c:v>
                  </c:pt>
                  <c:pt idx="2">
                    <c:v>2004</c:v>
                  </c:pt>
                  <c:pt idx="3">
                    <c:v>2005</c:v>
                  </c:pt>
                  <c:pt idx="4">
                    <c:v>2006</c:v>
                  </c:pt>
                  <c:pt idx="5">
                    <c:v>0</c:v>
                  </c:pt>
                  <c:pt idx="6">
                    <c:v>1995</c:v>
                  </c:pt>
                  <c:pt idx="7">
                    <c:v>1998</c:v>
                  </c:pt>
                  <c:pt idx="8">
                    <c:v>1999</c:v>
                  </c:pt>
                  <c:pt idx="9">
                    <c:v>2000</c:v>
                  </c:pt>
                  <c:pt idx="10">
                    <c:v>2001</c:v>
                  </c:pt>
                  <c:pt idx="11">
                    <c:v>2003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0</c:v>
                  </c:pt>
                  <c:pt idx="16">
                    <c:v>2004</c:v>
                  </c:pt>
                  <c:pt idx="17">
                    <c:v>2005</c:v>
                  </c:pt>
                  <c:pt idx="18">
                    <c:v>2006</c:v>
                  </c:pt>
                  <c:pt idx="19">
                    <c:v>2007</c:v>
                  </c:pt>
                </c:lvl>
                <c:lvl>
                  <c:pt idx="0">
                    <c:v>Turkey</c:v>
                  </c:pt>
                  <c:pt idx="6">
                    <c:v>Bulgaria</c:v>
                  </c:pt>
                  <c:pt idx="16">
                    <c:v>Romania</c:v>
                  </c:pt>
                </c:lvl>
              </c:multiLvlStrCache>
            </c:multiLvlStrRef>
          </c:cat>
          <c:val>
            <c:numRef>
              <c:f>Data!$G$5:$G$24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0"/>
        <c:axId val="35263380"/>
        <c:axId val="48934965"/>
      </c:bar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8934965"/>
        <c:crosses val="autoZero"/>
        <c:auto val="1"/>
        <c:lblOffset val="100"/>
        <c:noMultiLvlLbl val="0"/>
      </c:catAx>
      <c:valAx>
        <c:axId val="489349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population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263380"/>
        <c:crossesAt val="1"/>
        <c:crossBetween val="between"/>
        <c:dispUnits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25"/>
          <c:y val="0.076"/>
          <c:w val="0.294"/>
          <c:h val="0.11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975"/>
          <c:y val="0"/>
          <c:w val="0.828"/>
          <c:h val="0.9657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'Data 040810'!$D$4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040810'!$C$5:$C$26</c:f>
              <c:strCache/>
            </c:strRef>
          </c:cat>
          <c:val>
            <c:numRef>
              <c:f>'Data 040810'!$D$5:$D$26</c:f>
              <c:numCache/>
            </c:numRef>
          </c:val>
          <c:shape val="cylinder"/>
        </c:ser>
        <c:ser>
          <c:idx val="2"/>
          <c:order val="1"/>
          <c:tx>
            <c:strRef>
              <c:f>'Data 040810'!$E$4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040810'!$C$5:$C$26</c:f>
              <c:strCache/>
            </c:strRef>
          </c:cat>
          <c:val>
            <c:numRef>
              <c:f>'Data 040810'!$E$5:$E$26</c:f>
              <c:numCache/>
            </c:numRef>
          </c:val>
          <c:shape val="cylinder"/>
        </c:ser>
        <c:ser>
          <c:idx val="3"/>
          <c:order val="2"/>
          <c:tx>
            <c:strRef>
              <c:f>'Data 040810'!$F$4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040810'!$C$5:$C$26</c:f>
              <c:strCache/>
            </c:strRef>
          </c:cat>
          <c:val>
            <c:numRef>
              <c:f>'Data 040810'!$F$5:$F$26</c:f>
              <c:numCache/>
            </c:numRef>
          </c:val>
          <c:shape val="cylinder"/>
        </c:ser>
        <c:overlap val="100"/>
        <c:shape val="cylinder"/>
        <c:axId val="37761502"/>
        <c:axId val="4309199"/>
      </c:bar3D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national population connected to UWWTPs 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61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3955"/>
          <c:w val="0.1065"/>
          <c:h val="0.19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480314960629921" right="0.7480314960629921" top="1.968503937007874" bottom="1.968503937007874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3</xdr:row>
      <xdr:rowOff>85725</xdr:rowOff>
    </xdr:from>
    <xdr:to>
      <xdr:col>25</xdr:col>
      <xdr:colOff>266700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8534400" y="571500"/>
        <a:ext cx="7153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workbookViewId="0" topLeftCell="A1">
      <selection activeCell="J14" sqref="J14"/>
    </sheetView>
  </sheetViews>
  <sheetFormatPr defaultColWidth="9.140625" defaultRowHeight="12.75"/>
  <sheetData>
    <row r="1" spans="1:40" ht="12.75">
      <c r="A1" t="s">
        <v>13</v>
      </c>
      <c r="B1" s="1" t="s">
        <v>37</v>
      </c>
      <c r="AJ1" t="s">
        <v>7</v>
      </c>
      <c r="AK1">
        <v>10.639339184305626</v>
      </c>
      <c r="AL1">
        <v>14.468456375838926</v>
      </c>
      <c r="AM1">
        <v>0</v>
      </c>
      <c r="AN1">
        <v>25.107795560144552</v>
      </c>
    </row>
    <row r="2" spans="36:40" ht="12.75">
      <c r="AJ2" t="s">
        <v>8</v>
      </c>
      <c r="AK2">
        <v>15.2269313283208</v>
      </c>
      <c r="AL2">
        <v>30.484904260651625</v>
      </c>
      <c r="AM2">
        <v>3.9176220551378447</v>
      </c>
      <c r="AN2">
        <v>38.18774736842105</v>
      </c>
    </row>
    <row r="4" spans="2:40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AJ4" t="s">
        <v>9</v>
      </c>
      <c r="AK4">
        <v>5.608175125905141</v>
      </c>
      <c r="AL4">
        <v>18.333632795313477</v>
      </c>
      <c r="AM4">
        <v>8.185033398025492</v>
      </c>
      <c r="AN4">
        <v>32.13863349142412</v>
      </c>
    </row>
    <row r="5" spans="2:8" ht="12.75">
      <c r="B5" t="s">
        <v>10</v>
      </c>
      <c r="C5">
        <v>1995</v>
      </c>
      <c r="D5">
        <v>62810</v>
      </c>
      <c r="E5">
        <v>6</v>
      </c>
      <c r="F5">
        <v>3</v>
      </c>
      <c r="G5">
        <v>0</v>
      </c>
      <c r="H5">
        <v>9</v>
      </c>
    </row>
    <row r="6" spans="3:8" ht="12.75">
      <c r="C6">
        <v>1998</v>
      </c>
      <c r="D6">
        <v>62810</v>
      </c>
      <c r="E6">
        <v>8</v>
      </c>
      <c r="F6">
        <v>8</v>
      </c>
      <c r="G6">
        <v>0</v>
      </c>
      <c r="H6">
        <v>16</v>
      </c>
    </row>
    <row r="7" spans="3:8" ht="12.75">
      <c r="C7">
        <v>2004</v>
      </c>
      <c r="D7">
        <v>67804</v>
      </c>
      <c r="E7">
        <v>12</v>
      </c>
      <c r="F7">
        <v>21</v>
      </c>
      <c r="G7">
        <v>3</v>
      </c>
      <c r="H7">
        <v>36</v>
      </c>
    </row>
    <row r="8" spans="3:8" ht="12.75">
      <c r="C8">
        <v>2005</v>
      </c>
      <c r="D8" s="5">
        <v>67804</v>
      </c>
      <c r="E8" s="2">
        <v>12</v>
      </c>
      <c r="F8" s="2">
        <v>21</v>
      </c>
      <c r="G8" s="2">
        <v>3</v>
      </c>
      <c r="H8" s="2">
        <f>E8+F8+G8</f>
        <v>36</v>
      </c>
    </row>
    <row r="9" spans="3:8" ht="12.75">
      <c r="C9">
        <v>2006</v>
      </c>
      <c r="D9" s="5">
        <v>70586</v>
      </c>
      <c r="E9" s="2">
        <v>14</v>
      </c>
      <c r="F9" s="2">
        <v>19</v>
      </c>
      <c r="G9" s="2">
        <v>10</v>
      </c>
      <c r="H9" s="2">
        <f>E9+F9+G9</f>
        <v>43</v>
      </c>
    </row>
    <row r="11" spans="2:8" ht="12.75">
      <c r="B11" t="s">
        <v>11</v>
      </c>
      <c r="C11">
        <v>1995</v>
      </c>
      <c r="D11">
        <v>8385</v>
      </c>
      <c r="E11">
        <v>1</v>
      </c>
      <c r="F11">
        <v>35</v>
      </c>
      <c r="G11">
        <v>0</v>
      </c>
      <c r="H11">
        <v>36</v>
      </c>
    </row>
    <row r="12" spans="3:8" ht="12.75">
      <c r="C12">
        <v>1998</v>
      </c>
      <c r="D12">
        <v>8230</v>
      </c>
      <c r="E12">
        <v>1</v>
      </c>
      <c r="F12">
        <v>35</v>
      </c>
      <c r="G12">
        <v>0</v>
      </c>
      <c r="H12">
        <v>36</v>
      </c>
    </row>
    <row r="13" spans="3:8" ht="12.75">
      <c r="C13">
        <v>1999</v>
      </c>
      <c r="D13">
        <v>8191</v>
      </c>
      <c r="E13">
        <v>1</v>
      </c>
      <c r="F13">
        <v>36</v>
      </c>
      <c r="G13">
        <v>0</v>
      </c>
      <c r="H13">
        <v>37</v>
      </c>
    </row>
    <row r="14" spans="3:8" ht="12.75">
      <c r="C14">
        <v>2000</v>
      </c>
      <c r="D14">
        <v>8150</v>
      </c>
      <c r="E14">
        <v>1</v>
      </c>
      <c r="F14">
        <v>36</v>
      </c>
      <c r="G14">
        <v>0</v>
      </c>
      <c r="H14">
        <v>37</v>
      </c>
    </row>
    <row r="15" spans="3:8" ht="12.75">
      <c r="C15">
        <v>2001</v>
      </c>
      <c r="D15">
        <v>7929</v>
      </c>
      <c r="E15">
        <v>1</v>
      </c>
      <c r="F15">
        <v>37</v>
      </c>
      <c r="G15">
        <v>0</v>
      </c>
      <c r="H15">
        <v>38</v>
      </c>
    </row>
    <row r="16" spans="3:8" ht="12.75">
      <c r="C16">
        <v>2003</v>
      </c>
      <c r="D16">
        <v>7801</v>
      </c>
      <c r="E16">
        <v>2</v>
      </c>
      <c r="F16">
        <v>38</v>
      </c>
      <c r="G16">
        <v>0</v>
      </c>
      <c r="H16">
        <v>40</v>
      </c>
    </row>
    <row r="17" spans="3:8" ht="12.75">
      <c r="C17">
        <v>2005</v>
      </c>
      <c r="D17" s="5">
        <v>7740</v>
      </c>
      <c r="E17" s="2">
        <v>3</v>
      </c>
      <c r="F17" s="2">
        <v>38</v>
      </c>
      <c r="G17" s="2">
        <v>0</v>
      </c>
      <c r="H17" s="2">
        <f>E17+F17+G17</f>
        <v>41</v>
      </c>
    </row>
    <row r="18" spans="3:8" ht="12.75">
      <c r="C18">
        <v>2006</v>
      </c>
      <c r="D18" s="5">
        <v>7699</v>
      </c>
      <c r="E18" s="2">
        <v>3</v>
      </c>
      <c r="F18" s="2">
        <v>38</v>
      </c>
      <c r="G18" s="2">
        <v>0</v>
      </c>
      <c r="H18" s="2">
        <f>E18+F18+G18</f>
        <v>41</v>
      </c>
    </row>
    <row r="19" spans="3:8" ht="12.75">
      <c r="C19">
        <v>2007</v>
      </c>
      <c r="D19" s="5">
        <v>7660</v>
      </c>
      <c r="E19" s="2">
        <v>3</v>
      </c>
      <c r="F19" s="2">
        <v>39</v>
      </c>
      <c r="G19" s="2">
        <v>1</v>
      </c>
      <c r="H19" s="2">
        <f>E19+F19+G19</f>
        <v>43</v>
      </c>
    </row>
    <row r="21" spans="2:8" ht="12.75">
      <c r="B21" t="s">
        <v>12</v>
      </c>
      <c r="C21">
        <v>2004</v>
      </c>
      <c r="D21">
        <v>21673</v>
      </c>
      <c r="E21">
        <v>10</v>
      </c>
      <c r="F21">
        <v>17</v>
      </c>
      <c r="G21">
        <v>0</v>
      </c>
      <c r="H21">
        <v>27</v>
      </c>
    </row>
    <row r="22" spans="3:8" ht="12.75">
      <c r="C22">
        <v>2005</v>
      </c>
      <c r="D22">
        <v>21624</v>
      </c>
      <c r="E22">
        <v>11</v>
      </c>
      <c r="F22">
        <v>17</v>
      </c>
      <c r="G22">
        <v>0</v>
      </c>
      <c r="H22">
        <v>28</v>
      </c>
    </row>
    <row r="23" spans="3:8" ht="12.75">
      <c r="C23">
        <v>2006</v>
      </c>
      <c r="D23" s="5">
        <v>21610</v>
      </c>
      <c r="E23" s="2">
        <v>8</v>
      </c>
      <c r="F23" s="2">
        <v>20</v>
      </c>
      <c r="G23" s="2">
        <v>0</v>
      </c>
      <c r="H23" s="2">
        <v>28</v>
      </c>
    </row>
    <row r="24" spans="3:8" ht="12.75">
      <c r="C24">
        <v>2007</v>
      </c>
      <c r="D24" s="5">
        <v>21565</v>
      </c>
      <c r="E24" s="2">
        <v>8</v>
      </c>
      <c r="F24" s="2">
        <v>20</v>
      </c>
      <c r="G24" s="2">
        <v>0</v>
      </c>
      <c r="H24" s="2"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4"/>
  <sheetViews>
    <sheetView workbookViewId="0" topLeftCell="A1">
      <selection activeCell="A2" sqref="A2"/>
    </sheetView>
  </sheetViews>
  <sheetFormatPr defaultColWidth="9.140625" defaultRowHeight="12.75"/>
  <cols>
    <col min="10" max="10" width="11.8515625" style="0" customWidth="1"/>
  </cols>
  <sheetData>
    <row r="1" spans="1:39" ht="12.75">
      <c r="A1" t="s">
        <v>13</v>
      </c>
      <c r="B1" s="1" t="s">
        <v>36</v>
      </c>
      <c r="AI1" t="s">
        <v>7</v>
      </c>
      <c r="AJ1">
        <v>10.639339184305626</v>
      </c>
      <c r="AK1">
        <v>14.468456375838926</v>
      </c>
      <c r="AL1">
        <v>0</v>
      </c>
      <c r="AM1">
        <v>25.107795560144552</v>
      </c>
    </row>
    <row r="2" spans="35:39" ht="12.75">
      <c r="AI2" t="s">
        <v>8</v>
      </c>
      <c r="AJ2">
        <v>15.2269313283208</v>
      </c>
      <c r="AK2">
        <v>30.484904260651625</v>
      </c>
      <c r="AL2">
        <v>3.9176220551378447</v>
      </c>
      <c r="AM2">
        <v>38.18774736842105</v>
      </c>
    </row>
    <row r="4" spans="2:39" ht="12.75">
      <c r="B4" t="s">
        <v>0</v>
      </c>
      <c r="C4" t="s">
        <v>1</v>
      </c>
      <c r="D4" t="s">
        <v>3</v>
      </c>
      <c r="E4" t="s">
        <v>4</v>
      </c>
      <c r="F4" t="s">
        <v>5</v>
      </c>
      <c r="G4" t="s">
        <v>6</v>
      </c>
      <c r="J4" t="s">
        <v>2</v>
      </c>
      <c r="K4" t="s">
        <v>3</v>
      </c>
      <c r="L4" t="s">
        <v>4</v>
      </c>
      <c r="M4" t="s">
        <v>5</v>
      </c>
      <c r="AI4" t="s">
        <v>9</v>
      </c>
      <c r="AJ4">
        <v>5.608175125905141</v>
      </c>
      <c r="AK4">
        <v>18.333632795313477</v>
      </c>
      <c r="AL4">
        <v>8.185033398025492</v>
      </c>
      <c r="AM4">
        <v>32.13863349142412</v>
      </c>
    </row>
    <row r="5" spans="2:13" ht="12.75">
      <c r="B5" t="s">
        <v>10</v>
      </c>
      <c r="C5" s="2" t="s">
        <v>14</v>
      </c>
      <c r="D5">
        <v>6</v>
      </c>
      <c r="E5">
        <v>3</v>
      </c>
      <c r="F5">
        <v>0</v>
      </c>
      <c r="G5">
        <v>9</v>
      </c>
      <c r="J5">
        <v>62810</v>
      </c>
      <c r="K5">
        <f aca="true" t="shared" si="0" ref="K5:K26">J5*1000*D5/100</f>
        <v>3768600</v>
      </c>
      <c r="L5">
        <f aca="true" t="shared" si="1" ref="L5:L26">J5*1000*E5/100</f>
        <v>1884300</v>
      </c>
      <c r="M5">
        <f aca="true" t="shared" si="2" ref="M5:M26">J5*1000*F5/100</f>
        <v>0</v>
      </c>
    </row>
    <row r="6" spans="2:13" ht="12.75">
      <c r="B6" s="3" t="s">
        <v>15</v>
      </c>
      <c r="C6" s="2" t="s">
        <v>16</v>
      </c>
      <c r="D6">
        <v>8</v>
      </c>
      <c r="E6">
        <v>8</v>
      </c>
      <c r="F6">
        <v>0</v>
      </c>
      <c r="G6">
        <v>16</v>
      </c>
      <c r="J6">
        <v>62810</v>
      </c>
      <c r="K6">
        <f t="shared" si="0"/>
        <v>5024800</v>
      </c>
      <c r="L6">
        <f t="shared" si="1"/>
        <v>5024800</v>
      </c>
      <c r="M6">
        <f t="shared" si="2"/>
        <v>0</v>
      </c>
    </row>
    <row r="7" spans="2:13" ht="12.75">
      <c r="B7" s="4"/>
      <c r="C7" s="2" t="s">
        <v>17</v>
      </c>
      <c r="D7">
        <v>12</v>
      </c>
      <c r="E7">
        <v>21</v>
      </c>
      <c r="F7">
        <v>3</v>
      </c>
      <c r="G7">
        <v>36</v>
      </c>
      <c r="J7">
        <v>67804</v>
      </c>
      <c r="K7">
        <f t="shared" si="0"/>
        <v>8136480</v>
      </c>
      <c r="L7">
        <f t="shared" si="1"/>
        <v>14238840</v>
      </c>
      <c r="M7">
        <f t="shared" si="2"/>
        <v>2034120</v>
      </c>
    </row>
    <row r="8" spans="2:13" ht="12.75">
      <c r="B8" s="4"/>
      <c r="C8" s="2" t="s">
        <v>18</v>
      </c>
      <c r="D8" s="2">
        <v>12</v>
      </c>
      <c r="E8" s="2">
        <v>21</v>
      </c>
      <c r="F8" s="2">
        <v>3</v>
      </c>
      <c r="G8" s="2">
        <f>D8+E8+F8</f>
        <v>36</v>
      </c>
      <c r="H8" s="5"/>
      <c r="J8" s="5">
        <v>67804</v>
      </c>
      <c r="K8">
        <f t="shared" si="0"/>
        <v>8136480</v>
      </c>
      <c r="L8">
        <f t="shared" si="1"/>
        <v>14238840</v>
      </c>
      <c r="M8">
        <f t="shared" si="2"/>
        <v>2034120</v>
      </c>
    </row>
    <row r="9" spans="2:13" ht="12.75">
      <c r="B9" s="4"/>
      <c r="C9" s="2" t="s">
        <v>19</v>
      </c>
      <c r="D9" s="2">
        <v>14</v>
      </c>
      <c r="E9" s="2">
        <v>19</v>
      </c>
      <c r="F9" s="2">
        <v>10</v>
      </c>
      <c r="G9" s="2">
        <f>D9+E9+F9</f>
        <v>43</v>
      </c>
      <c r="H9" s="5"/>
      <c r="J9" s="5">
        <v>70586</v>
      </c>
      <c r="K9">
        <f t="shared" si="0"/>
        <v>9882040</v>
      </c>
      <c r="L9">
        <f t="shared" si="1"/>
        <v>13411340</v>
      </c>
      <c r="M9">
        <f t="shared" si="2"/>
        <v>7058600</v>
      </c>
    </row>
    <row r="10" spans="11:13" ht="12.75">
      <c r="K10">
        <f t="shared" si="0"/>
        <v>0</v>
      </c>
      <c r="L10">
        <f t="shared" si="1"/>
        <v>0</v>
      </c>
      <c r="M10">
        <f t="shared" si="2"/>
        <v>0</v>
      </c>
    </row>
    <row r="11" spans="2:13" ht="12.75">
      <c r="B11" t="s">
        <v>11</v>
      </c>
      <c r="C11" s="2" t="s">
        <v>20</v>
      </c>
      <c r="D11">
        <v>1</v>
      </c>
      <c r="E11">
        <v>35</v>
      </c>
      <c r="F11">
        <v>0</v>
      </c>
      <c r="G11">
        <v>36</v>
      </c>
      <c r="J11">
        <v>8385</v>
      </c>
      <c r="K11">
        <f t="shared" si="0"/>
        <v>83850</v>
      </c>
      <c r="L11">
        <f t="shared" si="1"/>
        <v>2934750</v>
      </c>
      <c r="M11">
        <f t="shared" si="2"/>
        <v>0</v>
      </c>
    </row>
    <row r="12" spans="2:13" ht="12.75">
      <c r="B12" s="3" t="s">
        <v>15</v>
      </c>
      <c r="C12" s="2" t="s">
        <v>21</v>
      </c>
      <c r="D12">
        <v>1</v>
      </c>
      <c r="E12">
        <v>35</v>
      </c>
      <c r="F12">
        <v>0</v>
      </c>
      <c r="G12">
        <v>36</v>
      </c>
      <c r="J12">
        <v>8230</v>
      </c>
      <c r="K12">
        <f t="shared" si="0"/>
        <v>82300</v>
      </c>
      <c r="L12">
        <f t="shared" si="1"/>
        <v>2880500</v>
      </c>
      <c r="M12">
        <f t="shared" si="2"/>
        <v>0</v>
      </c>
    </row>
    <row r="13" spans="2:13" ht="12.75">
      <c r="B13" s="4"/>
      <c r="C13" s="2" t="s">
        <v>22</v>
      </c>
      <c r="D13">
        <v>1</v>
      </c>
      <c r="E13">
        <v>36</v>
      </c>
      <c r="F13">
        <v>0</v>
      </c>
      <c r="G13">
        <v>37</v>
      </c>
      <c r="J13">
        <v>8191</v>
      </c>
      <c r="K13">
        <f t="shared" si="0"/>
        <v>81910</v>
      </c>
      <c r="L13">
        <f t="shared" si="1"/>
        <v>2948760</v>
      </c>
      <c r="M13">
        <f t="shared" si="2"/>
        <v>0</v>
      </c>
    </row>
    <row r="14" spans="2:13" ht="12.75">
      <c r="B14" s="4"/>
      <c r="C14" s="2" t="s">
        <v>23</v>
      </c>
      <c r="D14">
        <v>1</v>
      </c>
      <c r="E14">
        <v>36</v>
      </c>
      <c r="F14">
        <v>0</v>
      </c>
      <c r="G14">
        <v>37</v>
      </c>
      <c r="J14">
        <v>8150</v>
      </c>
      <c r="K14">
        <f t="shared" si="0"/>
        <v>81500</v>
      </c>
      <c r="L14">
        <f t="shared" si="1"/>
        <v>2934000</v>
      </c>
      <c r="M14">
        <f t="shared" si="2"/>
        <v>0</v>
      </c>
    </row>
    <row r="15" spans="2:13" ht="12.75">
      <c r="B15" s="4"/>
      <c r="C15" s="2" t="s">
        <v>24</v>
      </c>
      <c r="D15">
        <v>1</v>
      </c>
      <c r="E15">
        <v>37</v>
      </c>
      <c r="F15">
        <v>0</v>
      </c>
      <c r="G15">
        <v>38</v>
      </c>
      <c r="J15">
        <v>7929</v>
      </c>
      <c r="K15">
        <f t="shared" si="0"/>
        <v>79290</v>
      </c>
      <c r="L15">
        <f t="shared" si="1"/>
        <v>2933730</v>
      </c>
      <c r="M15">
        <f t="shared" si="2"/>
        <v>0</v>
      </c>
    </row>
    <row r="16" spans="2:13" ht="12.75">
      <c r="B16" s="6"/>
      <c r="C16" s="2" t="s">
        <v>25</v>
      </c>
      <c r="D16">
        <v>1</v>
      </c>
      <c r="E16">
        <v>38</v>
      </c>
      <c r="F16">
        <v>0</v>
      </c>
      <c r="G16">
        <v>39</v>
      </c>
      <c r="J16">
        <v>7846</v>
      </c>
      <c r="K16">
        <f t="shared" si="0"/>
        <v>78460</v>
      </c>
      <c r="L16">
        <f t="shared" si="1"/>
        <v>2981480</v>
      </c>
      <c r="M16">
        <f t="shared" si="2"/>
        <v>0</v>
      </c>
    </row>
    <row r="17" spans="2:13" ht="12.75">
      <c r="B17" s="6"/>
      <c r="C17" s="2" t="s">
        <v>26</v>
      </c>
      <c r="D17">
        <v>2</v>
      </c>
      <c r="E17">
        <v>38</v>
      </c>
      <c r="F17">
        <v>0</v>
      </c>
      <c r="G17">
        <v>40</v>
      </c>
      <c r="J17">
        <v>7801</v>
      </c>
      <c r="K17">
        <f t="shared" si="0"/>
        <v>156020</v>
      </c>
      <c r="L17">
        <f t="shared" si="1"/>
        <v>2964380</v>
      </c>
      <c r="M17">
        <f t="shared" si="2"/>
        <v>0</v>
      </c>
    </row>
    <row r="18" spans="2:13" ht="12.75">
      <c r="B18" s="6"/>
      <c r="C18" s="2" t="s">
        <v>27</v>
      </c>
      <c r="D18" s="2">
        <v>2</v>
      </c>
      <c r="E18" s="2">
        <v>38</v>
      </c>
      <c r="F18" s="2">
        <v>0</v>
      </c>
      <c r="G18" s="2">
        <f>D18+E18+F18</f>
        <v>40</v>
      </c>
      <c r="J18" s="5">
        <v>7781</v>
      </c>
      <c r="K18">
        <f t="shared" si="0"/>
        <v>155620</v>
      </c>
      <c r="L18">
        <f t="shared" si="1"/>
        <v>2956780</v>
      </c>
      <c r="M18">
        <f t="shared" si="2"/>
        <v>0</v>
      </c>
    </row>
    <row r="19" spans="2:13" ht="12.75">
      <c r="B19" s="6"/>
      <c r="C19" s="2" t="s">
        <v>28</v>
      </c>
      <c r="D19" s="2">
        <v>3</v>
      </c>
      <c r="E19" s="2">
        <v>38</v>
      </c>
      <c r="F19" s="2">
        <v>0</v>
      </c>
      <c r="G19" s="2">
        <f>D19+E19+F19</f>
        <v>41</v>
      </c>
      <c r="J19" s="5">
        <v>7740</v>
      </c>
      <c r="K19">
        <f t="shared" si="0"/>
        <v>232200</v>
      </c>
      <c r="L19">
        <f t="shared" si="1"/>
        <v>2941200</v>
      </c>
      <c r="M19">
        <f t="shared" si="2"/>
        <v>0</v>
      </c>
    </row>
    <row r="20" spans="2:13" ht="12.75">
      <c r="B20" s="6"/>
      <c r="C20" s="2" t="s">
        <v>29</v>
      </c>
      <c r="D20" s="2">
        <v>3</v>
      </c>
      <c r="E20" s="2">
        <v>38</v>
      </c>
      <c r="F20" s="2">
        <v>0</v>
      </c>
      <c r="G20" s="2">
        <f>D20+E20+F20</f>
        <v>41</v>
      </c>
      <c r="J20" s="5">
        <v>7699</v>
      </c>
      <c r="K20">
        <f t="shared" si="0"/>
        <v>230970</v>
      </c>
      <c r="L20">
        <f t="shared" si="1"/>
        <v>2925620</v>
      </c>
      <c r="M20">
        <f t="shared" si="2"/>
        <v>0</v>
      </c>
    </row>
    <row r="21" spans="2:13" ht="12.75">
      <c r="B21" s="6"/>
      <c r="C21" s="2" t="s">
        <v>30</v>
      </c>
      <c r="D21" s="2">
        <v>3</v>
      </c>
      <c r="E21" s="2">
        <v>39</v>
      </c>
      <c r="F21" s="2">
        <v>1</v>
      </c>
      <c r="G21" s="2">
        <f>D21+E21+F21</f>
        <v>43</v>
      </c>
      <c r="J21" s="5">
        <v>7660</v>
      </c>
      <c r="K21">
        <f t="shared" si="0"/>
        <v>229800</v>
      </c>
      <c r="L21">
        <f t="shared" si="1"/>
        <v>2987400</v>
      </c>
      <c r="M21">
        <f t="shared" si="2"/>
        <v>76600</v>
      </c>
    </row>
    <row r="22" spans="3:13" ht="12.75">
      <c r="C22" s="5"/>
      <c r="D22" s="5"/>
      <c r="E22" s="5"/>
      <c r="F22" s="5"/>
      <c r="G22" s="5"/>
      <c r="J22" s="5"/>
      <c r="K22">
        <f t="shared" si="0"/>
        <v>0</v>
      </c>
      <c r="L22">
        <f t="shared" si="1"/>
        <v>0</v>
      </c>
      <c r="M22">
        <f t="shared" si="2"/>
        <v>0</v>
      </c>
    </row>
    <row r="23" spans="2:13" ht="12.75">
      <c r="B23" t="s">
        <v>12</v>
      </c>
      <c r="C23" s="2" t="s">
        <v>31</v>
      </c>
      <c r="D23" s="5">
        <v>10</v>
      </c>
      <c r="E23">
        <v>17</v>
      </c>
      <c r="F23">
        <v>0</v>
      </c>
      <c r="G23">
        <v>27</v>
      </c>
      <c r="J23">
        <v>21673</v>
      </c>
      <c r="K23">
        <f t="shared" si="0"/>
        <v>2167300</v>
      </c>
      <c r="L23">
        <f t="shared" si="1"/>
        <v>3684410</v>
      </c>
      <c r="M23">
        <f t="shared" si="2"/>
        <v>0</v>
      </c>
    </row>
    <row r="24" spans="2:13" ht="12.75">
      <c r="B24" s="3" t="s">
        <v>15</v>
      </c>
      <c r="C24" s="2" t="s">
        <v>32</v>
      </c>
      <c r="D24" s="5">
        <v>11</v>
      </c>
      <c r="E24">
        <v>17</v>
      </c>
      <c r="F24">
        <v>0</v>
      </c>
      <c r="G24">
        <v>27</v>
      </c>
      <c r="J24">
        <v>21624</v>
      </c>
      <c r="K24">
        <f t="shared" si="0"/>
        <v>2378640</v>
      </c>
      <c r="L24">
        <f t="shared" si="1"/>
        <v>3676080</v>
      </c>
      <c r="M24">
        <f t="shared" si="2"/>
        <v>0</v>
      </c>
    </row>
    <row r="25" spans="2:13" ht="12.75">
      <c r="B25" s="4"/>
      <c r="C25" s="2" t="s">
        <v>33</v>
      </c>
      <c r="D25" s="2">
        <v>8</v>
      </c>
      <c r="E25" s="2">
        <v>20</v>
      </c>
      <c r="F25" s="2">
        <v>0</v>
      </c>
      <c r="G25" s="2">
        <v>28</v>
      </c>
      <c r="J25" s="5">
        <v>21610</v>
      </c>
      <c r="K25">
        <f t="shared" si="0"/>
        <v>1728800</v>
      </c>
      <c r="L25">
        <f t="shared" si="1"/>
        <v>4322000</v>
      </c>
      <c r="M25">
        <f t="shared" si="2"/>
        <v>0</v>
      </c>
    </row>
    <row r="26" spans="2:13" ht="12.75">
      <c r="B26" s="6"/>
      <c r="C26" s="2" t="s">
        <v>34</v>
      </c>
      <c r="D26" s="2">
        <v>8</v>
      </c>
      <c r="E26" s="2">
        <v>20</v>
      </c>
      <c r="F26" s="2">
        <v>0</v>
      </c>
      <c r="G26" s="2">
        <v>28</v>
      </c>
      <c r="J26" s="5">
        <v>21565</v>
      </c>
      <c r="K26">
        <f t="shared" si="0"/>
        <v>1725200</v>
      </c>
      <c r="L26">
        <f t="shared" si="1"/>
        <v>4313000</v>
      </c>
      <c r="M26">
        <f t="shared" si="2"/>
        <v>0</v>
      </c>
    </row>
    <row r="29" spans="2:6" ht="12.75">
      <c r="B29" s="2" t="s">
        <v>35</v>
      </c>
      <c r="D29">
        <v>11.8</v>
      </c>
      <c r="E29">
        <v>20.7</v>
      </c>
      <c r="F29">
        <v>7.1</v>
      </c>
    </row>
    <row r="30" ht="12.75">
      <c r="I30">
        <v>13411340</v>
      </c>
    </row>
    <row r="31" ht="12.75">
      <c r="I31">
        <v>2987400</v>
      </c>
    </row>
    <row r="32" ht="12.75">
      <c r="I32">
        <v>4313000</v>
      </c>
    </row>
    <row r="37" spans="5:6" ht="12.75">
      <c r="E37" s="5">
        <f>70586*1000</f>
        <v>70586000</v>
      </c>
      <c r="F37" s="5">
        <f>70586*1000</f>
        <v>70586000</v>
      </c>
    </row>
    <row r="46" spans="5:6" ht="12.75">
      <c r="E46" s="5"/>
      <c r="F46" s="5"/>
    </row>
    <row r="47" spans="5:6" ht="12.75">
      <c r="E47" s="5"/>
      <c r="F47" s="5"/>
    </row>
    <row r="48" spans="5:6" ht="12.75">
      <c r="E48" s="5"/>
      <c r="F48" s="5"/>
    </row>
    <row r="49" spans="5:6" ht="12.75">
      <c r="E49" s="5">
        <f>7660*1000</f>
        <v>7660000</v>
      </c>
      <c r="F49" s="5">
        <f>7660*1000</f>
        <v>7660000</v>
      </c>
    </row>
    <row r="50" ht="12.75">
      <c r="F50" s="5"/>
    </row>
    <row r="53" ht="12.75">
      <c r="F53" s="5"/>
    </row>
    <row r="54" ht="12.75">
      <c r="F54" s="5">
        <f>21565*1000</f>
        <v>21565000</v>
      </c>
    </row>
  </sheetData>
  <sheetProtection/>
  <autoFilter ref="B4:M26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2005-05-19T12:55:29Z</dcterms:created>
  <dcterms:modified xsi:type="dcterms:W3CDTF">2010-09-06T09:58:26Z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-180037199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