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860" windowHeight="9345" tabRatio="856" activeTab="0"/>
  </bookViews>
  <sheets>
    <sheet name="Overview" sheetId="1" r:id="rId1"/>
    <sheet name="CC1aa- 6GHG total" sheetId="2" r:id="rId2"/>
    <sheet name="CC1b-6GHGs per capita" sheetId="3" r:id="rId3"/>
    <sheet name="CC2a-CO2 total" sheetId="4" r:id="rId4"/>
    <sheet name="CC2b-CO2 total by sector" sheetId="5" r:id="rId5"/>
    <sheet name="CC2c-CO2 total by fuel" sheetId="6" r:id="rId6"/>
    <sheet name="CC2d-CO2 process total" sheetId="7" r:id="rId7"/>
    <sheet name="CC2e  total Sinks" sheetId="8" r:id="rId8"/>
    <sheet name="CC3a-CH4 total" sheetId="9" r:id="rId9"/>
    <sheet name="CC3b-CH4 by sector" sheetId="10" r:id="rId10"/>
    <sheet name="CC4a-N2O total" sheetId="11" r:id="rId11"/>
    <sheet name="CC4b-N2O by sector" sheetId="12" r:id="rId12"/>
    <sheet name="CC5a-all  fluorinated GHG total" sheetId="13" r:id="rId13"/>
    <sheet name="CC5b-HFCs total" sheetId="14" r:id="rId14"/>
    <sheet name="CC5c-PFCs total" sheetId="15" r:id="rId15"/>
    <sheet name="CC5d-SF6 total" sheetId="16" r:id="rId16"/>
  </sheets>
  <externalReferences>
    <externalReference r:id="rId19"/>
  </externalReferences>
  <definedNames>
    <definedName name="_xlnm._FilterDatabase" localSheetId="1" hidden="1">'CC1aa- 6GHG total'!$A$13:$K$50</definedName>
    <definedName name="_xlnm._FilterDatabase" localSheetId="2" hidden="1">'CC1b-6GHGs per capita'!$A$1:$A$95</definedName>
    <definedName name="_xlnm._FilterDatabase" localSheetId="3" hidden="1">'CC2a-CO2 total'!$A$1:$A$51</definedName>
    <definedName name="_xlnm._FilterDatabase" localSheetId="6" hidden="1">'CC2d-CO2 process total'!$A$14:$F$51</definedName>
    <definedName name="_xlnm._FilterDatabase" localSheetId="7" hidden="1">'CC2e  total Sinks'!$A$14:$F$88</definedName>
    <definedName name="_xlnm._FilterDatabase" localSheetId="8" hidden="1">'CC3a-CH4 total'!$A$14:$F$51</definedName>
    <definedName name="_xlnm._FilterDatabase" localSheetId="10" hidden="1">'CC4a-N2O total'!$A$14:$F$52</definedName>
    <definedName name="_xlnm._FilterDatabase" localSheetId="11" hidden="1">'CC4b-N2O by sector'!$A$15:$G$24</definedName>
    <definedName name="_xlnm._FilterDatabase" localSheetId="12" hidden="1">'CC5a-all  fluorinated GHG total'!$A$1:$A$109</definedName>
    <definedName name="Beef">#REF!</definedName>
    <definedName name="Dairy">#REF!</definedName>
    <definedName name="DR">#REF!</definedName>
    <definedName name="Elec_CO2_credit">#REF!</definedName>
    <definedName name="Emissions">'[1]AUT:SWE'!$A$7:$J$120</definedName>
    <definedName name="Heat_CO2_Credit">#REF!</definedName>
    <definedName name="Heat_CO2_Creidt">#REF!</definedName>
    <definedName name="pigs">#REF!</definedName>
    <definedName name="rate">#REF!</definedName>
  </definedNames>
  <calcPr fullCalcOnLoad="1"/>
</workbook>
</file>

<file path=xl/sharedStrings.xml><?xml version="1.0" encoding="utf-8"?>
<sst xmlns="http://schemas.openxmlformats.org/spreadsheetml/2006/main" count="911" uniqueCount="165">
  <si>
    <t>TEMPLATE 1</t>
  </si>
  <si>
    <t>Indicator Name:</t>
  </si>
  <si>
    <t>Indicator Number :</t>
  </si>
  <si>
    <t>CC1aa</t>
  </si>
  <si>
    <t>Units:</t>
  </si>
  <si>
    <t>Mt CO2 eq/year</t>
  </si>
  <si>
    <t>DPSIR:</t>
  </si>
  <si>
    <t>P</t>
  </si>
  <si>
    <t>Reference (link) to the file with the actual data in the scenario information platform:</t>
  </si>
  <si>
    <t>Reference (link) to the file with the meta information data in the scenario information platform:</t>
  </si>
  <si>
    <t>Country-scenario</t>
  </si>
  <si>
    <t>1990 -2000</t>
  </si>
  <si>
    <t>2000 - 2010</t>
  </si>
  <si>
    <t>2010 - 2020</t>
  </si>
  <si>
    <t>2020 - 2030</t>
  </si>
  <si>
    <t>Annual % Change</t>
  </si>
  <si>
    <t xml:space="preserve"> Austria </t>
  </si>
  <si>
    <t xml:space="preserve"> Belgium </t>
  </si>
  <si>
    <t xml:space="preserve"> Denmark </t>
  </si>
  <si>
    <t xml:space="preserve"> Finland </t>
  </si>
  <si>
    <t xml:space="preserve"> France </t>
  </si>
  <si>
    <t>EEA 32(*)</t>
  </si>
  <si>
    <t>EU 15</t>
  </si>
  <si>
    <t>EFTA 4</t>
  </si>
  <si>
    <t>Emissions CO2 (total)</t>
  </si>
  <si>
    <t>Mt CO2 /year</t>
  </si>
  <si>
    <t>CC2d</t>
  </si>
  <si>
    <t>CC2e</t>
  </si>
  <si>
    <t>Uptake CO2 (by sinks)</t>
  </si>
  <si>
    <t xml:space="preserve"> Germany </t>
  </si>
  <si>
    <t xml:space="preserve"> Greece </t>
  </si>
  <si>
    <t xml:space="preserve"> Ireland </t>
  </si>
  <si>
    <t xml:space="preserve"> Italy </t>
  </si>
  <si>
    <t xml:space="preserve"> Luxembourg </t>
  </si>
  <si>
    <t xml:space="preserve"> Netherlands </t>
  </si>
  <si>
    <t xml:space="preserve"> Portugal </t>
  </si>
  <si>
    <t xml:space="preserve"> Spain </t>
  </si>
  <si>
    <t xml:space="preserve"> Sweden </t>
  </si>
  <si>
    <t xml:space="preserve"> United Kingdom </t>
  </si>
  <si>
    <t xml:space="preserve"> Cyprus </t>
  </si>
  <si>
    <t xml:space="preserve"> Czech Republic </t>
  </si>
  <si>
    <t xml:space="preserve"> Estonia </t>
  </si>
  <si>
    <t xml:space="preserve"> Hungary </t>
  </si>
  <si>
    <t xml:space="preserve"> Latvia </t>
  </si>
  <si>
    <t xml:space="preserve"> Lithuania </t>
  </si>
  <si>
    <t xml:space="preserve"> Malta </t>
  </si>
  <si>
    <t xml:space="preserve"> Poland </t>
  </si>
  <si>
    <t xml:space="preserve"> Slovakia </t>
  </si>
  <si>
    <t xml:space="preserve"> Slovenia </t>
  </si>
  <si>
    <t xml:space="preserve"> Iceland </t>
  </si>
  <si>
    <t xml:space="preserve"> Liechtenstein </t>
  </si>
  <si>
    <t xml:space="preserve"> Norway </t>
  </si>
  <si>
    <t xml:space="preserve"> Switzerland (*)</t>
  </si>
  <si>
    <t xml:space="preserve"> Bulgaria </t>
  </si>
  <si>
    <t xml:space="preserve"> Romania </t>
  </si>
  <si>
    <t xml:space="preserve"> Turkey </t>
  </si>
  <si>
    <t>EU 10</t>
  </si>
  <si>
    <t>(*):Switzerland is included as it is expected to become a member country before the publication date of the report , Iceland and Liechtenstein excluded</t>
  </si>
  <si>
    <t xml:space="preserve">CC2a </t>
  </si>
  <si>
    <t>RAINS WEB (http://www.iiasa.ac.at/web-apps/tap/RainsWeb/)</t>
  </si>
  <si>
    <t>Table is based on input from the RAINS WEB model. No meta information was used.</t>
  </si>
  <si>
    <t xml:space="preserve">    Million tons CO2</t>
  </si>
  <si>
    <t xml:space="preserve">(*):Switzerland is included as it is expected to become a member country before the publication date of the report </t>
  </si>
  <si>
    <t>CO2 Emissions from cement and lime production</t>
  </si>
  <si>
    <t>ratio CO2/C:</t>
  </si>
  <si>
    <t>OverviewSinksEEA32.xls</t>
  </si>
  <si>
    <t>Data of 26 Feb</t>
  </si>
  <si>
    <t xml:space="preserve">Mt CO2/yr </t>
  </si>
  <si>
    <t>EMISSIONS CH4 (TOTAL)</t>
  </si>
  <si>
    <t>Note:  Only emissions from agricultural sector estimated separately; all other emissions assumed to remain constant at 2000 levels</t>
  </si>
  <si>
    <t>TEMPLATE 2</t>
  </si>
  <si>
    <t>Emissions CH4 by Sector</t>
  </si>
  <si>
    <t>Region</t>
  </si>
  <si>
    <t>Sector</t>
  </si>
  <si>
    <t>Mt CO2 eq</t>
  </si>
  <si>
    <t>EEA32 (*)</t>
  </si>
  <si>
    <t>Fugitive  - Coal (1B1)</t>
  </si>
  <si>
    <t>Fugitive  - Oil &amp; Gas (1B2)</t>
  </si>
  <si>
    <t>Enteric Fermentation (4A)</t>
  </si>
  <si>
    <t>Manure Management (4B)</t>
  </si>
  <si>
    <t>Landfill (6A)</t>
  </si>
  <si>
    <t>Transport (1A3)</t>
  </si>
  <si>
    <t>Other energy use</t>
  </si>
  <si>
    <t>Minor sources</t>
  </si>
  <si>
    <t>EU15</t>
  </si>
  <si>
    <t>EU10</t>
  </si>
  <si>
    <t>CC3a</t>
  </si>
  <si>
    <t>Mt CO2eq/yr  (GWP of CH4 = 21 UNTIL 2010; 23 FOR 2020 AND 2030)</t>
  </si>
  <si>
    <t>EMISSIONS N2O (TOTAL)</t>
  </si>
  <si>
    <t>Note:  Only emissions from agricultural sector and chemiaal sector estimated separately; all other emissions assumed to remain constant at 2000 levels</t>
  </si>
  <si>
    <t>CC3b</t>
  </si>
  <si>
    <t>CC4a</t>
  </si>
  <si>
    <t>Mt CO2eq/year (GWP of 310 until 2010; 296 for 2020 and 2030</t>
  </si>
  <si>
    <t>Emissions N2O by Sector</t>
  </si>
  <si>
    <t>Chemical Industry (2B)</t>
  </si>
  <si>
    <t>Agriculture soils (4D)</t>
  </si>
  <si>
    <t>Transport</t>
  </si>
  <si>
    <t>EFTA</t>
  </si>
  <si>
    <t>CC4b</t>
  </si>
  <si>
    <t>Mt CO2eq/yr  (GWP of N20 = 310)</t>
  </si>
  <si>
    <t>Emissions fluorinated greenhouse gases (HFCs, PFCs and SF6-total)</t>
  </si>
  <si>
    <t>CC5a</t>
  </si>
  <si>
    <t>Emissions fluorinated greenhouse gases (HFCs-total)</t>
  </si>
  <si>
    <t>CC5b</t>
  </si>
  <si>
    <t>HFC total</t>
  </si>
  <si>
    <t>Mt CO2eq/yr</t>
  </si>
  <si>
    <t>Emissions fluorinated greenhouse gases (PFCs-total)</t>
  </si>
  <si>
    <t>CC5c</t>
  </si>
  <si>
    <t>PFC total</t>
  </si>
  <si>
    <t xml:space="preserve">Mt CO2eq/yr </t>
  </si>
  <si>
    <t>Emissions fluorinated greenhouse gases (SF6-total)</t>
  </si>
  <si>
    <t>CC5d</t>
  </si>
  <si>
    <t>SF6 total</t>
  </si>
  <si>
    <t xml:space="preserve">Mt CO2 eq/yr </t>
  </si>
  <si>
    <t>Indicator No.</t>
  </si>
  <si>
    <t>Indicators for climate change</t>
  </si>
  <si>
    <t>Units for the year 1990</t>
  </si>
  <si>
    <t>DPSIR</t>
  </si>
  <si>
    <t>Spatial specificity</t>
  </si>
  <si>
    <t>Institute</t>
  </si>
  <si>
    <t>Comments</t>
  </si>
  <si>
    <t>Emissions 6 GHG (total)</t>
  </si>
  <si>
    <t>on country level</t>
  </si>
  <si>
    <t>NTUA</t>
  </si>
  <si>
    <t>CC1b</t>
  </si>
  <si>
    <t>Emissions 6 GHG per capita</t>
  </si>
  <si>
    <t>Mt CO2 eq/ capita/year</t>
  </si>
  <si>
    <t>on european level</t>
  </si>
  <si>
    <t>CC2a</t>
  </si>
  <si>
    <t>CC2b</t>
  </si>
  <si>
    <t>Emissions CO2 (by sector)</t>
  </si>
  <si>
    <t>CC2c</t>
  </si>
  <si>
    <t>Emissions CO2 (by fossil fuel)</t>
  </si>
  <si>
    <t>Emissions CO2 (process emissions)</t>
  </si>
  <si>
    <t>IIASA</t>
  </si>
  <si>
    <t>RIVM</t>
  </si>
  <si>
    <t>Emissions CH4 (total)</t>
  </si>
  <si>
    <t>Mt CO2 eq /year</t>
  </si>
  <si>
    <t>AEA-T</t>
  </si>
  <si>
    <t>Emissions CH4 (by sector)</t>
  </si>
  <si>
    <t>Emissions N2O (total)</t>
  </si>
  <si>
    <t>Emissions N2O (by sector)</t>
  </si>
  <si>
    <t>Climate change pressure indicators at country and european level for short and medium term (1990-2030) for the LREM-E scenario</t>
  </si>
  <si>
    <t>LREM-E</t>
  </si>
  <si>
    <t>EIONET-CIRCLE - Scenario platform /Library/Model output/Primes</t>
  </si>
  <si>
    <t/>
  </si>
  <si>
    <t>Solids</t>
  </si>
  <si>
    <t>Liquids</t>
  </si>
  <si>
    <t>Gas</t>
  </si>
  <si>
    <t>Industry</t>
  </si>
  <si>
    <t>Tertiary</t>
  </si>
  <si>
    <t>Households</t>
  </si>
  <si>
    <t>Transports</t>
  </si>
  <si>
    <t>Electricity-steam production</t>
  </si>
  <si>
    <t>District heating</t>
  </si>
  <si>
    <t>New fuels (hydrogen etc.) production</t>
  </si>
  <si>
    <t>Energy branch</t>
  </si>
  <si>
    <t xml:space="preserve">Delivered </t>
  </si>
  <si>
    <t xml:space="preserve"> Iceland and Liechtenstein excluded</t>
  </si>
  <si>
    <t>, Iceland and Liechtenstein excluded</t>
  </si>
  <si>
    <t>(*):Switzerland is included as it is expected to become a member country before the publication date of the report ,</t>
  </si>
  <si>
    <t>Scenario:</t>
  </si>
  <si>
    <t>baseline (LREM-E)</t>
  </si>
  <si>
    <t xml:space="preserve">        </t>
  </si>
  <si>
    <t>6 GHGs Total emissions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</si>
</sst>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"/>
    <numFmt numFmtId="188" formatCode="0.000"/>
    <numFmt numFmtId="189" formatCode="0.00000"/>
    <numFmt numFmtId="190" formatCode="General_)"/>
    <numFmt numFmtId="191" formatCode="&quot;£&quot;#,##0"/>
    <numFmt numFmtId="192" formatCode="0.0%"/>
    <numFmt numFmtId="193" formatCode="#,##0.0"/>
    <numFmt numFmtId="194" formatCode="#,##0.000"/>
    <numFmt numFmtId="195" formatCode="_-* #,##0\ &quot;DM&quot;_-;\-* #,##0\ &quot;DM&quot;_-;_-* &quot;-&quot;\ &quot;DM&quot;_-;_-@_-"/>
    <numFmt numFmtId="196" formatCode="_-* #,##0.00\ &quot;DM&quot;_-;\-* #,##0.00\ &quot;DM&quot;_-;_-* &quot;-&quot;??\ &quot;DM&quot;_-;_-@_-"/>
    <numFmt numFmtId="197" formatCode="0.000%"/>
    <numFmt numFmtId="198" formatCode="_-* #,##0_-;\-* #,##0_-;_-* &quot;-&quot;??_-;_-@_-"/>
    <numFmt numFmtId="199" formatCode="_-* #,##0.000_-;\-* #,##0.000_-;_-* &quot;-&quot;??_-;_-@_-"/>
    <numFmt numFmtId="200" formatCode="#,###,"/>
    <numFmt numFmtId="201" formatCode="###.#"/>
    <numFmt numFmtId="202" formatCode="##.##"/>
    <numFmt numFmtId="203" formatCode="0.0000000"/>
    <numFmt numFmtId="204" formatCode="0.000000"/>
    <numFmt numFmtId="205" formatCode="0.00000000"/>
    <numFmt numFmtId="206" formatCode="#,##0.0000"/>
    <numFmt numFmtId="207" formatCode="0.0000%"/>
    <numFmt numFmtId="208" formatCode="0.000000000"/>
    <numFmt numFmtId="209" formatCode="0.0000000000"/>
    <numFmt numFmtId="210" formatCode="0.00000000000"/>
    <numFmt numFmtId="211" formatCode="0.000000000000"/>
    <numFmt numFmtId="212" formatCode="0.0000000000000"/>
    <numFmt numFmtId="213" formatCode="#,##0.00000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_-* #,##0\ &quot;€&quot;_-;\-* #,##0\ &quot;€&quot;_-;_-* &quot;-&quot;\ &quot;€&quot;_-;_-@_-"/>
    <numFmt numFmtId="219" formatCode="_-* #,##0\ _€_-;\-* #,##0\ _€_-;_-* &quot;-&quot;\ _€_-;_-@_-"/>
    <numFmt numFmtId="220" formatCode="_-* #,##0.00\ &quot;€&quot;_-;\-* #,##0.00\ &quot;€&quot;_-;_-* &quot;-&quot;??\ &quot;€&quot;_-;_-@_-"/>
    <numFmt numFmtId="221" formatCode="_-* #,##0.00\ _€_-;\-* #,##0.00\ _€_-;_-* &quot;-&quot;??\ _€_-;_-@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_)"/>
  </numFmts>
  <fonts count="15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color indexed="56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26">
      <alignment/>
      <protection/>
    </xf>
    <xf numFmtId="0" fontId="6" fillId="0" borderId="0" xfId="26" applyFont="1">
      <alignment/>
      <protection/>
    </xf>
    <xf numFmtId="0" fontId="0" fillId="0" borderId="0" xfId="26" applyFill="1">
      <alignment/>
      <protection/>
    </xf>
    <xf numFmtId="0" fontId="7" fillId="0" borderId="0" xfId="26" applyFont="1" applyFill="1" applyBorder="1" applyAlignment="1">
      <alignment horizontal="left"/>
      <protection/>
    </xf>
    <xf numFmtId="0" fontId="0" fillId="0" borderId="0" xfId="26" applyBorder="1">
      <alignment/>
      <protection/>
    </xf>
    <xf numFmtId="0" fontId="7" fillId="0" borderId="0" xfId="26" applyFont="1" applyFill="1" applyBorder="1">
      <alignment/>
      <protection/>
    </xf>
    <xf numFmtId="0" fontId="6" fillId="0" borderId="0" xfId="26" applyFont="1" applyFill="1" applyBorder="1">
      <alignment/>
      <protection/>
    </xf>
    <xf numFmtId="0" fontId="6" fillId="0" borderId="0" xfId="26" applyFont="1" applyFill="1">
      <alignment/>
      <protection/>
    </xf>
    <xf numFmtId="0" fontId="6" fillId="0" borderId="1" xfId="26" applyFont="1" applyFill="1" applyBorder="1" applyAlignment="1">
      <alignment horizontal="center" textRotation="60"/>
      <protection/>
    </xf>
    <xf numFmtId="0" fontId="6" fillId="0" borderId="2" xfId="26" applyFont="1" applyFill="1" applyBorder="1" applyAlignment="1">
      <alignment horizontal="center" textRotation="60"/>
      <protection/>
    </xf>
    <xf numFmtId="0" fontId="6" fillId="0" borderId="1" xfId="26" applyFont="1" applyFill="1" applyBorder="1" applyAlignment="1">
      <alignment textRotation="60"/>
      <protection/>
    </xf>
    <xf numFmtId="0" fontId="6" fillId="0" borderId="3" xfId="26" applyFont="1" applyFill="1" applyBorder="1" applyAlignment="1">
      <alignment textRotation="60"/>
      <protection/>
    </xf>
    <xf numFmtId="0" fontId="0" fillId="0" borderId="0" xfId="26" applyFill="1" applyAlignment="1">
      <alignment textRotation="60"/>
      <protection/>
    </xf>
    <xf numFmtId="0" fontId="6" fillId="0" borderId="4" xfId="26" applyFont="1" applyFill="1" applyBorder="1" applyAlignment="1">
      <alignment horizontal="center" textRotation="60"/>
      <protection/>
    </xf>
    <xf numFmtId="0" fontId="6" fillId="0" borderId="5" xfId="26" applyFont="1" applyFill="1" applyBorder="1" applyAlignment="1">
      <alignment horizontal="center" textRotation="60"/>
      <protection/>
    </xf>
    <xf numFmtId="0" fontId="6" fillId="0" borderId="6" xfId="26" applyFont="1" applyFill="1" applyBorder="1" applyAlignment="1">
      <alignment horizontal="center" textRotation="60"/>
      <protection/>
    </xf>
    <xf numFmtId="0" fontId="6" fillId="0" borderId="0" xfId="26" applyFont="1" applyFill="1" applyAlignment="1">
      <alignment horizontal="center"/>
      <protection/>
    </xf>
    <xf numFmtId="0" fontId="0" fillId="0" borderId="0" xfId="26" applyFill="1" applyAlignment="1">
      <alignment/>
      <protection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26" applyFont="1" applyFill="1" applyBorder="1">
      <alignment/>
      <protection/>
    </xf>
    <xf numFmtId="1" fontId="6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26" applyFont="1" applyFill="1" applyBorder="1" applyAlignment="1">
      <alignment horizontal="left"/>
      <protection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26" applyFont="1" applyFill="1" applyBorder="1" applyAlignment="1">
      <alignment horizontal="left"/>
      <protection/>
    </xf>
    <xf numFmtId="192" fontId="0" fillId="0" borderId="12" xfId="27" applyNumberFormat="1" applyFill="1" applyBorder="1" applyAlignment="1">
      <alignment/>
    </xf>
    <xf numFmtId="192" fontId="0" fillId="0" borderId="15" xfId="27" applyNumberFormat="1" applyFill="1" applyBorder="1" applyAlignment="1">
      <alignment/>
    </xf>
    <xf numFmtId="190" fontId="8" fillId="0" borderId="0" xfId="23" applyFont="1" applyFill="1" applyBorder="1" applyAlignment="1" quotePrefix="1">
      <alignment horizontal="center"/>
      <protection/>
    </xf>
    <xf numFmtId="0" fontId="0" fillId="0" borderId="0" xfId="26" applyFill="1" applyBorder="1">
      <alignment/>
      <protection/>
    </xf>
    <xf numFmtId="190" fontId="9" fillId="0" borderId="0" xfId="23" applyFont="1" applyFill="1" applyBorder="1">
      <alignment/>
      <protection/>
    </xf>
    <xf numFmtId="190" fontId="9" fillId="0" borderId="0" xfId="23" applyFont="1" applyFill="1" applyBorder="1" applyAlignment="1">
      <alignment horizontal="centerContinuous"/>
      <protection/>
    </xf>
    <xf numFmtId="0" fontId="6" fillId="0" borderId="0" xfId="0" applyFont="1" applyAlignment="1">
      <alignment/>
    </xf>
    <xf numFmtId="0" fontId="0" fillId="0" borderId="0" xfId="24">
      <alignment/>
      <protection/>
    </xf>
    <xf numFmtId="0" fontId="6" fillId="0" borderId="0" xfId="24" applyFont="1">
      <alignment/>
      <protection/>
    </xf>
    <xf numFmtId="0" fontId="0" fillId="0" borderId="0" xfId="24" applyFill="1">
      <alignment/>
      <protection/>
    </xf>
    <xf numFmtId="0" fontId="7" fillId="0" borderId="0" xfId="24" applyFont="1" applyFill="1" applyBorder="1" applyAlignment="1">
      <alignment horizontal="left"/>
      <protection/>
    </xf>
    <xf numFmtId="0" fontId="0" fillId="0" borderId="0" xfId="24" applyBorder="1">
      <alignment/>
      <protection/>
    </xf>
    <xf numFmtId="0" fontId="7" fillId="0" borderId="0" xfId="24" applyFont="1" applyFill="1" applyBorder="1">
      <alignment/>
      <protection/>
    </xf>
    <xf numFmtId="0" fontId="0" fillId="0" borderId="0" xfId="24" applyFont="1">
      <alignment/>
      <protection/>
    </xf>
    <xf numFmtId="0" fontId="9" fillId="0" borderId="0" xfId="24" applyFont="1" applyFill="1" applyBorder="1">
      <alignment/>
      <protection/>
    </xf>
    <xf numFmtId="0" fontId="6" fillId="0" borderId="0" xfId="24" applyFont="1" applyAlignment="1">
      <alignment horizontal="left"/>
      <protection/>
    </xf>
    <xf numFmtId="0" fontId="6" fillId="0" borderId="0" xfId="24" applyFont="1" applyFill="1" applyBorder="1">
      <alignment/>
      <protection/>
    </xf>
    <xf numFmtId="0" fontId="11" fillId="0" borderId="0" xfId="24" applyFont="1">
      <alignment/>
      <protection/>
    </xf>
    <xf numFmtId="0" fontId="6" fillId="0" borderId="0" xfId="24" applyFont="1" applyFill="1">
      <alignment/>
      <protection/>
    </xf>
    <xf numFmtId="0" fontId="6" fillId="0" borderId="1" xfId="24" applyFont="1" applyFill="1" applyBorder="1" applyAlignment="1">
      <alignment horizontal="center" textRotation="60"/>
      <protection/>
    </xf>
    <xf numFmtId="0" fontId="6" fillId="0" borderId="2" xfId="24" applyFont="1" applyFill="1" applyBorder="1" applyAlignment="1">
      <alignment horizontal="center" textRotation="60"/>
      <protection/>
    </xf>
    <xf numFmtId="0" fontId="6" fillId="0" borderId="1" xfId="24" applyFont="1" applyFill="1" applyBorder="1" applyAlignment="1">
      <alignment textRotation="60"/>
      <protection/>
    </xf>
    <xf numFmtId="0" fontId="6" fillId="0" borderId="3" xfId="24" applyFont="1" applyFill="1" applyBorder="1" applyAlignment="1">
      <alignment textRotation="60"/>
      <protection/>
    </xf>
    <xf numFmtId="0" fontId="0" fillId="0" borderId="0" xfId="24" applyFill="1" applyAlignment="1">
      <alignment textRotation="60"/>
      <protection/>
    </xf>
    <xf numFmtId="0" fontId="6" fillId="0" borderId="4" xfId="24" applyFont="1" applyFill="1" applyBorder="1" applyAlignment="1">
      <alignment horizontal="center" textRotation="60"/>
      <protection/>
    </xf>
    <xf numFmtId="0" fontId="6" fillId="0" borderId="5" xfId="24" applyFont="1" applyFill="1" applyBorder="1" applyAlignment="1">
      <alignment horizontal="center" textRotation="60"/>
      <protection/>
    </xf>
    <xf numFmtId="0" fontId="6" fillId="0" borderId="6" xfId="24" applyFont="1" applyFill="1" applyBorder="1" applyAlignment="1">
      <alignment horizontal="center" textRotation="60"/>
      <protection/>
    </xf>
    <xf numFmtId="0" fontId="6" fillId="0" borderId="0" xfId="24" applyFont="1" applyFill="1" applyAlignment="1">
      <alignment horizontal="center"/>
      <protection/>
    </xf>
    <xf numFmtId="0" fontId="0" fillId="0" borderId="0" xfId="24" applyFill="1" applyAlignment="1">
      <alignment/>
      <protection/>
    </xf>
    <xf numFmtId="0" fontId="0" fillId="0" borderId="0" xfId="24" applyFill="1" applyBorder="1">
      <alignment/>
      <protection/>
    </xf>
    <xf numFmtId="0" fontId="0" fillId="0" borderId="0" xfId="26" applyFont="1">
      <alignment/>
      <protection/>
    </xf>
    <xf numFmtId="0" fontId="6" fillId="0" borderId="16" xfId="26" applyFont="1" applyFill="1" applyBorder="1">
      <alignment/>
      <protection/>
    </xf>
    <xf numFmtId="0" fontId="0" fillId="0" borderId="7" xfId="26" applyFill="1" applyBorder="1">
      <alignment/>
      <protection/>
    </xf>
    <xf numFmtId="0" fontId="0" fillId="0" borderId="0" xfId="25">
      <alignment/>
      <protection/>
    </xf>
    <xf numFmtId="0" fontId="6" fillId="0" borderId="0" xfId="25" applyFont="1">
      <alignment/>
      <protection/>
    </xf>
    <xf numFmtId="0" fontId="7" fillId="0" borderId="0" xfId="25" applyFont="1" applyFill="1" applyBorder="1" applyAlignment="1">
      <alignment horizontal="left"/>
      <protection/>
    </xf>
    <xf numFmtId="0" fontId="0" fillId="0" borderId="0" xfId="25" applyBorder="1">
      <alignment/>
      <protection/>
    </xf>
    <xf numFmtId="0" fontId="7" fillId="0" borderId="0" xfId="25" applyFont="1" applyFill="1" applyBorder="1">
      <alignment/>
      <protection/>
    </xf>
    <xf numFmtId="0" fontId="0" fillId="0" borderId="0" xfId="25" applyFont="1" applyBorder="1">
      <alignment/>
      <protection/>
    </xf>
    <xf numFmtId="0" fontId="6" fillId="0" borderId="0" xfId="25" applyFont="1" applyFill="1" applyBorder="1">
      <alignment/>
      <protection/>
    </xf>
    <xf numFmtId="0" fontId="0" fillId="0" borderId="0" xfId="25" applyFont="1">
      <alignment/>
      <protection/>
    </xf>
    <xf numFmtId="0" fontId="6" fillId="0" borderId="0" xfId="25" applyFont="1" applyFill="1">
      <alignment/>
      <protection/>
    </xf>
    <xf numFmtId="0" fontId="6" fillId="0" borderId="1" xfId="25" applyFont="1" applyFill="1" applyBorder="1" applyAlignment="1">
      <alignment horizontal="center" textRotation="60"/>
      <protection/>
    </xf>
    <xf numFmtId="0" fontId="6" fillId="0" borderId="2" xfId="25" applyFont="1" applyFill="1" applyBorder="1" applyAlignment="1">
      <alignment horizontal="center" textRotation="60"/>
      <protection/>
    </xf>
    <xf numFmtId="0" fontId="6" fillId="0" borderId="1" xfId="25" applyFont="1" applyFill="1" applyBorder="1" applyAlignment="1">
      <alignment textRotation="60"/>
      <protection/>
    </xf>
    <xf numFmtId="0" fontId="6" fillId="0" borderId="3" xfId="25" applyFont="1" applyFill="1" applyBorder="1" applyAlignment="1">
      <alignment textRotation="60"/>
      <protection/>
    </xf>
    <xf numFmtId="0" fontId="0" fillId="0" borderId="0" xfId="25" applyFill="1" applyAlignment="1">
      <alignment textRotation="60"/>
      <protection/>
    </xf>
    <xf numFmtId="0" fontId="0" fillId="0" borderId="0" xfId="25" applyFill="1">
      <alignment/>
      <protection/>
    </xf>
    <xf numFmtId="0" fontId="6" fillId="0" borderId="7" xfId="25" applyFont="1" applyFill="1" applyBorder="1">
      <alignment/>
      <protection/>
    </xf>
    <xf numFmtId="0" fontId="6" fillId="0" borderId="8" xfId="25" applyFont="1" applyFill="1" applyBorder="1">
      <alignment/>
      <protection/>
    </xf>
    <xf numFmtId="0" fontId="6" fillId="0" borderId="9" xfId="25" applyFont="1" applyFill="1" applyBorder="1">
      <alignment/>
      <protection/>
    </xf>
    <xf numFmtId="0" fontId="0" fillId="0" borderId="7" xfId="25" applyFill="1" applyBorder="1">
      <alignment/>
      <protection/>
    </xf>
    <xf numFmtId="0" fontId="8" fillId="0" borderId="0" xfId="25" applyFont="1">
      <alignment/>
      <protection/>
    </xf>
    <xf numFmtId="0" fontId="0" fillId="0" borderId="0" xfId="25" applyFont="1" applyFill="1" applyAlignment="1">
      <alignment horizontal="right"/>
      <protection/>
    </xf>
    <xf numFmtId="0" fontId="6" fillId="0" borderId="11" xfId="25" applyFont="1" applyFill="1" applyBorder="1">
      <alignment/>
      <protection/>
    </xf>
    <xf numFmtId="0" fontId="6" fillId="0" borderId="12" xfId="25" applyFont="1" applyFill="1" applyBorder="1">
      <alignment/>
      <protection/>
    </xf>
    <xf numFmtId="186" fontId="0" fillId="0" borderId="0" xfId="25" applyNumberFormat="1">
      <alignment/>
      <protection/>
    </xf>
    <xf numFmtId="0" fontId="0" fillId="0" borderId="13" xfId="25" applyFill="1" applyBorder="1">
      <alignment/>
      <protection/>
    </xf>
    <xf numFmtId="0" fontId="0" fillId="0" borderId="17" xfId="25" applyFill="1" applyBorder="1">
      <alignment/>
      <protection/>
    </xf>
    <xf numFmtId="0" fontId="0" fillId="0" borderId="0" xfId="25" applyFill="1" applyBorder="1">
      <alignment/>
      <protection/>
    </xf>
    <xf numFmtId="186" fontId="6" fillId="0" borderId="12" xfId="25" applyNumberFormat="1" applyFont="1" applyFill="1" applyBorder="1">
      <alignment/>
      <protection/>
    </xf>
    <xf numFmtId="0" fontId="6" fillId="0" borderId="18" xfId="25" applyFont="1" applyFill="1" applyBorder="1">
      <alignment/>
      <protection/>
    </xf>
    <xf numFmtId="0" fontId="0" fillId="0" borderId="18" xfId="25" applyFill="1" applyBorder="1">
      <alignment/>
      <protection/>
    </xf>
    <xf numFmtId="0" fontId="0" fillId="0" borderId="13" xfId="25" applyFont="1" applyFill="1" applyBorder="1" applyAlignment="1">
      <alignment horizontal="right"/>
      <protection/>
    </xf>
    <xf numFmtId="0" fontId="6" fillId="0" borderId="13" xfId="25" applyFont="1" applyFill="1" applyBorder="1">
      <alignment/>
      <protection/>
    </xf>
    <xf numFmtId="186" fontId="0" fillId="0" borderId="0" xfId="25" applyNumberFormat="1" applyFill="1">
      <alignment/>
      <protection/>
    </xf>
    <xf numFmtId="0" fontId="6" fillId="0" borderId="0" xfId="25" applyFont="1" applyBorder="1">
      <alignment/>
      <protection/>
    </xf>
    <xf numFmtId="0" fontId="6" fillId="0" borderId="5" xfId="26" applyFont="1" applyFill="1" applyBorder="1" applyAlignment="1">
      <alignment textRotation="60"/>
      <protection/>
    </xf>
    <xf numFmtId="0" fontId="6" fillId="0" borderId="6" xfId="26" applyFont="1" applyFill="1" applyBorder="1" applyAlignment="1">
      <alignment textRotation="60"/>
      <protection/>
    </xf>
    <xf numFmtId="0" fontId="13" fillId="0" borderId="12" xfId="26" applyFont="1" applyFill="1" applyBorder="1" applyAlignment="1">
      <alignment horizontal="justify" wrapText="1"/>
      <protection/>
    </xf>
    <xf numFmtId="0" fontId="6" fillId="0" borderId="19" xfId="26" applyFont="1" applyFill="1" applyBorder="1" applyAlignment="1">
      <alignment horizontal="left" indent="1"/>
      <protection/>
    </xf>
    <xf numFmtId="0" fontId="0" fillId="0" borderId="19" xfId="26" applyFill="1" applyBorder="1">
      <alignment/>
      <protection/>
    </xf>
    <xf numFmtId="3" fontId="0" fillId="0" borderId="20" xfId="26" applyNumberFormat="1" applyBorder="1">
      <alignment/>
      <protection/>
    </xf>
    <xf numFmtId="3" fontId="0" fillId="0" borderId="9" xfId="26" applyNumberFormat="1" applyBorder="1">
      <alignment/>
      <protection/>
    </xf>
    <xf numFmtId="3" fontId="0" fillId="0" borderId="10" xfId="26" applyNumberFormat="1" applyBorder="1">
      <alignment/>
      <protection/>
    </xf>
    <xf numFmtId="0" fontId="0" fillId="0" borderId="8" xfId="26" applyFill="1" applyBorder="1">
      <alignment/>
      <protection/>
    </xf>
    <xf numFmtId="0" fontId="0" fillId="0" borderId="9" xfId="26" applyFill="1" applyBorder="1">
      <alignment/>
      <protection/>
    </xf>
    <xf numFmtId="0" fontId="0" fillId="0" borderId="10" xfId="26" applyFill="1" applyBorder="1">
      <alignment/>
      <protection/>
    </xf>
    <xf numFmtId="0" fontId="0" fillId="0" borderId="21" xfId="26" applyFont="1" applyFill="1" applyBorder="1" applyAlignment="1">
      <alignment horizontal="right"/>
      <protection/>
    </xf>
    <xf numFmtId="0" fontId="0" fillId="0" borderId="21" xfId="26" applyFont="1" applyFill="1" applyBorder="1" applyAlignment="1">
      <alignment horizontal="left" indent="1"/>
      <protection/>
    </xf>
    <xf numFmtId="3" fontId="0" fillId="0" borderId="17" xfId="26" applyNumberFormat="1" applyBorder="1">
      <alignment/>
      <protection/>
    </xf>
    <xf numFmtId="3" fontId="0" fillId="0" borderId="12" xfId="26" applyNumberFormat="1" applyBorder="1">
      <alignment/>
      <protection/>
    </xf>
    <xf numFmtId="3" fontId="0" fillId="0" borderId="15" xfId="26" applyNumberFormat="1" applyBorder="1">
      <alignment/>
      <protection/>
    </xf>
    <xf numFmtId="192" fontId="0" fillId="0" borderId="11" xfId="27" applyNumberFormat="1" applyFill="1" applyBorder="1" applyAlignment="1">
      <alignment/>
    </xf>
    <xf numFmtId="3" fontId="0" fillId="0" borderId="17" xfId="26" applyNumberFormat="1" applyFont="1" applyBorder="1" quotePrefix="1">
      <alignment/>
      <protection/>
    </xf>
    <xf numFmtId="0" fontId="0" fillId="0" borderId="21" xfId="26" applyFill="1" applyBorder="1">
      <alignment/>
      <protection/>
    </xf>
    <xf numFmtId="0" fontId="0" fillId="0" borderId="11" xfId="26" applyFill="1" applyBorder="1">
      <alignment/>
      <protection/>
    </xf>
    <xf numFmtId="0" fontId="0" fillId="0" borderId="12" xfId="26" applyFill="1" applyBorder="1">
      <alignment/>
      <protection/>
    </xf>
    <xf numFmtId="0" fontId="0" fillId="0" borderId="15" xfId="26" applyFill="1" applyBorder="1">
      <alignment/>
      <protection/>
    </xf>
    <xf numFmtId="3" fontId="0" fillId="0" borderId="22" xfId="26" applyNumberFormat="1" applyBorder="1">
      <alignment/>
      <protection/>
    </xf>
    <xf numFmtId="3" fontId="0" fillId="0" borderId="23" xfId="26" applyNumberFormat="1" applyBorder="1">
      <alignment/>
      <protection/>
    </xf>
    <xf numFmtId="3" fontId="0" fillId="0" borderId="24" xfId="26" applyNumberFormat="1" applyBorder="1">
      <alignment/>
      <protection/>
    </xf>
    <xf numFmtId="0" fontId="6" fillId="0" borderId="25" xfId="26" applyFont="1" applyFill="1" applyBorder="1" applyAlignment="1">
      <alignment horizontal="left" indent="1"/>
      <protection/>
    </xf>
    <xf numFmtId="0" fontId="0" fillId="0" borderId="26" xfId="26" applyFill="1" applyBorder="1">
      <alignment/>
      <protection/>
    </xf>
    <xf numFmtId="0" fontId="0" fillId="0" borderId="23" xfId="26" applyFill="1" applyBorder="1">
      <alignment/>
      <protection/>
    </xf>
    <xf numFmtId="0" fontId="0" fillId="0" borderId="24" xfId="26" applyFill="1" applyBorder="1">
      <alignment/>
      <protection/>
    </xf>
    <xf numFmtId="0" fontId="6" fillId="0" borderId="21" xfId="26" applyFont="1" applyFill="1" applyBorder="1" applyAlignment="1">
      <alignment horizontal="left" indent="1"/>
      <protection/>
    </xf>
    <xf numFmtId="0" fontId="0" fillId="0" borderId="25" xfId="26" applyFill="1" applyBorder="1">
      <alignment/>
      <protection/>
    </xf>
    <xf numFmtId="0" fontId="0" fillId="0" borderId="27" xfId="26" applyFont="1" applyFill="1" applyBorder="1" applyAlignment="1">
      <alignment horizontal="left" indent="1"/>
      <protection/>
    </xf>
    <xf numFmtId="0" fontId="0" fillId="0" borderId="28" xfId="26" applyBorder="1">
      <alignment/>
      <protection/>
    </xf>
    <xf numFmtId="3" fontId="0" fillId="0" borderId="29" xfId="26" applyNumberFormat="1" applyBorder="1">
      <alignment/>
      <protection/>
    </xf>
    <xf numFmtId="3" fontId="0" fillId="0" borderId="30" xfId="26" applyNumberFormat="1" applyBorder="1">
      <alignment/>
      <protection/>
    </xf>
    <xf numFmtId="3" fontId="0" fillId="0" borderId="31" xfId="26" applyNumberFormat="1" applyBorder="1">
      <alignment/>
      <protection/>
    </xf>
    <xf numFmtId="0" fontId="0" fillId="0" borderId="32" xfId="26" applyFill="1" applyBorder="1">
      <alignment/>
      <protection/>
    </xf>
    <xf numFmtId="0" fontId="0" fillId="0" borderId="33" xfId="26" applyFill="1" applyBorder="1">
      <alignment/>
      <protection/>
    </xf>
    <xf numFmtId="0" fontId="0" fillId="0" borderId="30" xfId="26" applyFill="1" applyBorder="1">
      <alignment/>
      <protection/>
    </xf>
    <xf numFmtId="0" fontId="0" fillId="0" borderId="31" xfId="26" applyFill="1" applyBorder="1">
      <alignment/>
      <protection/>
    </xf>
    <xf numFmtId="0" fontId="0" fillId="0" borderId="34" xfId="26" applyFill="1" applyBorder="1">
      <alignment/>
      <protection/>
    </xf>
    <xf numFmtId="0" fontId="0" fillId="0" borderId="35" xfId="26" applyFill="1" applyBorder="1">
      <alignment/>
      <protection/>
    </xf>
    <xf numFmtId="0" fontId="0" fillId="0" borderId="36" xfId="26" applyFill="1" applyBorder="1">
      <alignment/>
      <protection/>
    </xf>
    <xf numFmtId="186" fontId="0" fillId="0" borderId="11" xfId="0" applyNumberFormat="1" applyFont="1" applyFill="1" applyBorder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0" xfId="0" applyNumberFormat="1" applyFont="1" applyFill="1" applyAlignment="1">
      <alignment/>
    </xf>
    <xf numFmtId="186" fontId="0" fillId="0" borderId="15" xfId="0" applyNumberFormat="1" applyFont="1" applyFill="1" applyBorder="1" applyAlignment="1">
      <alignment/>
    </xf>
    <xf numFmtId="186" fontId="0" fillId="0" borderId="17" xfId="26" applyNumberFormat="1" applyBorder="1">
      <alignment/>
      <protection/>
    </xf>
    <xf numFmtId="186" fontId="0" fillId="0" borderId="12" xfId="26" applyNumberFormat="1" applyBorder="1">
      <alignment/>
      <protection/>
    </xf>
    <xf numFmtId="186" fontId="0" fillId="0" borderId="35" xfId="26" applyNumberFormat="1" applyBorder="1">
      <alignment/>
      <protection/>
    </xf>
    <xf numFmtId="186" fontId="0" fillId="0" borderId="36" xfId="26" applyNumberFormat="1" applyBorder="1">
      <alignment/>
      <protection/>
    </xf>
    <xf numFmtId="186" fontId="0" fillId="0" borderId="22" xfId="26" applyNumberFormat="1" applyBorder="1">
      <alignment/>
      <protection/>
    </xf>
    <xf numFmtId="186" fontId="0" fillId="0" borderId="23" xfId="26" applyNumberFormat="1" applyBorder="1">
      <alignment/>
      <protection/>
    </xf>
    <xf numFmtId="186" fontId="0" fillId="0" borderId="15" xfId="26" applyNumberFormat="1" applyBorder="1">
      <alignment/>
      <protection/>
    </xf>
    <xf numFmtId="186" fontId="0" fillId="0" borderId="24" xfId="26" applyNumberFormat="1" applyBorder="1">
      <alignment/>
      <protection/>
    </xf>
    <xf numFmtId="188" fontId="0" fillId="0" borderId="15" xfId="0" applyNumberFormat="1" applyFont="1" applyFill="1" applyBorder="1" applyAlignment="1">
      <alignment/>
    </xf>
    <xf numFmtId="0" fontId="0" fillId="0" borderId="0" xfId="26" applyFont="1" applyFill="1">
      <alignment/>
      <protection/>
    </xf>
    <xf numFmtId="0" fontId="6" fillId="2" borderId="0" xfId="0" applyFont="1" applyFill="1" applyAlignment="1">
      <alignment horizontal="justify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 textRotation="60"/>
    </xf>
    <xf numFmtId="0" fontId="6" fillId="0" borderId="2" xfId="0" applyFont="1" applyFill="1" applyBorder="1" applyAlignment="1">
      <alignment horizontal="center" textRotation="60"/>
    </xf>
    <xf numFmtId="0" fontId="6" fillId="0" borderId="1" xfId="0" applyFont="1" applyFill="1" applyBorder="1" applyAlignment="1">
      <alignment textRotation="60"/>
    </xf>
    <xf numFmtId="0" fontId="6" fillId="0" borderId="3" xfId="0" applyFont="1" applyFill="1" applyBorder="1" applyAlignment="1">
      <alignment textRotation="60"/>
    </xf>
    <xf numFmtId="0" fontId="0" fillId="0" borderId="0" xfId="0" applyFill="1" applyAlignment="1">
      <alignment textRotation="60"/>
    </xf>
    <xf numFmtId="0" fontId="6" fillId="0" borderId="4" xfId="0" applyFont="1" applyFill="1" applyBorder="1" applyAlignment="1">
      <alignment horizontal="center" textRotation="60"/>
    </xf>
    <xf numFmtId="0" fontId="6" fillId="0" borderId="5" xfId="0" applyFont="1" applyFill="1" applyBorder="1" applyAlignment="1">
      <alignment horizontal="center" textRotation="60"/>
    </xf>
    <xf numFmtId="0" fontId="6" fillId="0" borderId="6" xfId="0" applyFont="1" applyFill="1" applyBorder="1" applyAlignment="1">
      <alignment horizontal="center" textRotation="60"/>
    </xf>
    <xf numFmtId="0" fontId="0" fillId="0" borderId="0" xfId="0" applyFill="1" applyAlignment="1">
      <alignment/>
    </xf>
    <xf numFmtId="0" fontId="0" fillId="0" borderId="37" xfId="0" applyFont="1" applyFill="1" applyBorder="1" applyAlignment="1">
      <alignment horizontal="right"/>
    </xf>
    <xf numFmtId="0" fontId="3" fillId="0" borderId="0" xfId="22" applyFill="1" applyAlignment="1">
      <alignment/>
    </xf>
    <xf numFmtId="0" fontId="6" fillId="0" borderId="5" xfId="0" applyFont="1" applyFill="1" applyBorder="1" applyAlignment="1">
      <alignment textRotation="60"/>
    </xf>
    <xf numFmtId="0" fontId="6" fillId="0" borderId="6" xfId="0" applyFont="1" applyFill="1" applyBorder="1" applyAlignment="1">
      <alignment textRotation="60"/>
    </xf>
    <xf numFmtId="0" fontId="6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justify" wrapText="1"/>
    </xf>
    <xf numFmtId="0" fontId="6" fillId="0" borderId="19" xfId="0" applyFont="1" applyFill="1" applyBorder="1" applyAlignment="1">
      <alignment horizontal="left" indent="1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1"/>
    </xf>
    <xf numFmtId="0" fontId="0" fillId="0" borderId="21" xfId="0" applyFill="1" applyBorder="1" applyAlignment="1">
      <alignment/>
    </xf>
    <xf numFmtId="0" fontId="6" fillId="0" borderId="25" xfId="0" applyFont="1" applyFill="1" applyBorder="1" applyAlignment="1">
      <alignment horizontal="left" indent="1"/>
    </xf>
    <xf numFmtId="0" fontId="0" fillId="0" borderId="25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0" borderId="15" xfId="0" applyNumberFormat="1" applyFill="1" applyBorder="1" applyAlignment="1">
      <alignment/>
    </xf>
    <xf numFmtId="186" fontId="0" fillId="0" borderId="26" xfId="0" applyNumberFormat="1" applyFill="1" applyBorder="1" applyAlignment="1">
      <alignment/>
    </xf>
    <xf numFmtId="186" fontId="0" fillId="0" borderId="23" xfId="0" applyNumberFormat="1" applyFill="1" applyBorder="1" applyAlignment="1">
      <alignment/>
    </xf>
    <xf numFmtId="186" fontId="0" fillId="0" borderId="24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86" fontId="0" fillId="0" borderId="17" xfId="0" applyNumberFormat="1" applyFill="1" applyBorder="1" applyAlignment="1">
      <alignment/>
    </xf>
    <xf numFmtId="0" fontId="6" fillId="0" borderId="19" xfId="0" applyFont="1" applyFill="1" applyBorder="1" applyAlignment="1">
      <alignment horizontal="left"/>
    </xf>
    <xf numFmtId="1" fontId="0" fillId="0" borderId="38" xfId="0" applyNumberFormat="1" applyFill="1" applyBorder="1" applyAlignment="1">
      <alignment/>
    </xf>
    <xf numFmtId="1" fontId="0" fillId="0" borderId="7" xfId="0" applyNumberFormat="1" applyFill="1" applyBorder="1" applyAlignment="1">
      <alignment/>
    </xf>
    <xf numFmtId="1" fontId="0" fillId="0" borderId="39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39" xfId="0" applyNumberFormat="1" applyBorder="1" applyAlignment="1">
      <alignment/>
    </xf>
    <xf numFmtId="0" fontId="6" fillId="0" borderId="21" xfId="0" applyFont="1" applyFill="1" applyBorder="1" applyAlignment="1">
      <alignment/>
    </xf>
    <xf numFmtId="1" fontId="0" fillId="0" borderId="4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86" fontId="0" fillId="0" borderId="40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3" xfId="0" applyNumberFormat="1" applyFill="1" applyBorder="1" applyAlignment="1">
      <alignment/>
    </xf>
    <xf numFmtId="0" fontId="6" fillId="0" borderId="28" xfId="0" applyFont="1" applyFill="1" applyBorder="1" applyAlignment="1">
      <alignment/>
    </xf>
    <xf numFmtId="1" fontId="0" fillId="0" borderId="41" xfId="0" applyNumberFormat="1" applyFill="1" applyBorder="1" applyAlignment="1">
      <alignment/>
    </xf>
    <xf numFmtId="1" fontId="0" fillId="0" borderId="32" xfId="0" applyNumberFormat="1" applyFill="1" applyBorder="1" applyAlignment="1">
      <alignment/>
    </xf>
    <xf numFmtId="1" fontId="0" fillId="0" borderId="42" xfId="0" applyNumberFormat="1" applyFill="1" applyBorder="1" applyAlignment="1">
      <alignment/>
    </xf>
    <xf numFmtId="0" fontId="0" fillId="0" borderId="40" xfId="0" applyFill="1" applyBorder="1" applyAlignment="1">
      <alignment/>
    </xf>
    <xf numFmtId="186" fontId="0" fillId="0" borderId="41" xfId="0" applyNumberFormat="1" applyBorder="1" applyAlignment="1">
      <alignment/>
    </xf>
    <xf numFmtId="186" fontId="0" fillId="0" borderId="32" xfId="0" applyNumberFormat="1" applyBorder="1" applyAlignment="1">
      <alignment/>
    </xf>
    <xf numFmtId="186" fontId="0" fillId="0" borderId="42" xfId="0" applyNumberFormat="1" applyBorder="1" applyAlignment="1">
      <alignment/>
    </xf>
    <xf numFmtId="0" fontId="0" fillId="0" borderId="32" xfId="0" applyFill="1" applyBorder="1" applyAlignment="1">
      <alignment/>
    </xf>
    <xf numFmtId="2" fontId="0" fillId="0" borderId="38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39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38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4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Fill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42" xfId="0" applyNumberFormat="1" applyFill="1" applyBorder="1" applyAlignment="1">
      <alignment/>
    </xf>
    <xf numFmtId="2" fontId="0" fillId="0" borderId="41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42" xfId="0" applyNumberFormat="1" applyBorder="1" applyAlignment="1">
      <alignment/>
    </xf>
    <xf numFmtId="192" fontId="0" fillId="0" borderId="8" xfId="27" applyNumberFormat="1" applyFill="1" applyBorder="1" applyAlignment="1">
      <alignment/>
    </xf>
    <xf numFmtId="192" fontId="0" fillId="0" borderId="9" xfId="27" applyNumberFormat="1" applyFill="1" applyBorder="1" applyAlignment="1">
      <alignment/>
    </xf>
    <xf numFmtId="192" fontId="0" fillId="0" borderId="10" xfId="27" applyNumberFormat="1" applyFill="1" applyBorder="1" applyAlignment="1">
      <alignment/>
    </xf>
    <xf numFmtId="192" fontId="0" fillId="0" borderId="33" xfId="27" applyNumberFormat="1" applyFill="1" applyBorder="1" applyAlignment="1">
      <alignment/>
    </xf>
    <xf numFmtId="192" fontId="0" fillId="0" borderId="30" xfId="27" applyNumberFormat="1" applyFill="1" applyBorder="1" applyAlignment="1">
      <alignment/>
    </xf>
    <xf numFmtId="192" fontId="0" fillId="0" borderId="31" xfId="27" applyNumberFormat="1" applyFill="1" applyBorder="1" applyAlignment="1">
      <alignment/>
    </xf>
    <xf numFmtId="0" fontId="0" fillId="0" borderId="0" xfId="26" applyFont="1" applyFill="1" applyBorder="1">
      <alignment/>
      <protection/>
    </xf>
    <xf numFmtId="0" fontId="0" fillId="0" borderId="28" xfId="26" applyFill="1" applyBorder="1">
      <alignment/>
      <protection/>
    </xf>
    <xf numFmtId="0" fontId="0" fillId="0" borderId="28" xfId="26" applyFont="1" applyFill="1" applyBorder="1" applyAlignment="1">
      <alignment horizontal="left" indent="1"/>
      <protection/>
    </xf>
    <xf numFmtId="186" fontId="0" fillId="0" borderId="0" xfId="0" applyNumberFormat="1" applyFont="1" applyFill="1" applyBorder="1" applyAlignment="1">
      <alignment/>
    </xf>
    <xf numFmtId="186" fontId="0" fillId="0" borderId="29" xfId="26" applyNumberFormat="1" applyBorder="1">
      <alignment/>
      <protection/>
    </xf>
    <xf numFmtId="186" fontId="0" fillId="0" borderId="30" xfId="26" applyNumberFormat="1" applyBorder="1">
      <alignment/>
      <protection/>
    </xf>
    <xf numFmtId="186" fontId="0" fillId="0" borderId="31" xfId="26" applyNumberFormat="1" applyBorder="1">
      <alignment/>
      <protection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3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8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26" xfId="0" applyNumberFormat="1" applyBorder="1" applyAlignment="1">
      <alignment/>
    </xf>
    <xf numFmtId="0" fontId="0" fillId="0" borderId="33" xfId="0" applyBorder="1" applyAlignment="1">
      <alignment/>
    </xf>
    <xf numFmtId="190" fontId="6" fillId="0" borderId="43" xfId="23" applyFont="1" applyFill="1" applyBorder="1" applyAlignment="1">
      <alignment horizontal="center"/>
      <protection/>
    </xf>
    <xf numFmtId="0" fontId="0" fillId="0" borderId="44" xfId="26" applyBorder="1" applyAlignment="1">
      <alignment/>
      <protection/>
    </xf>
    <xf numFmtId="0" fontId="0" fillId="0" borderId="18" xfId="26" applyBorder="1" applyAlignment="1">
      <alignment/>
      <protection/>
    </xf>
    <xf numFmtId="0" fontId="6" fillId="0" borderId="43" xfId="26" applyFont="1" applyFill="1" applyBorder="1" applyAlignment="1">
      <alignment horizontal="center"/>
      <protection/>
    </xf>
    <xf numFmtId="0" fontId="6" fillId="0" borderId="44" xfId="26" applyFont="1" applyBorder="1" applyAlignment="1">
      <alignment horizontal="center"/>
      <protection/>
    </xf>
    <xf numFmtId="0" fontId="6" fillId="0" borderId="22" xfId="26" applyFont="1" applyBorder="1" applyAlignment="1">
      <alignment horizontal="center"/>
      <protection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44" xfId="24" applyBorder="1" applyAlignment="1">
      <alignment/>
      <protection/>
    </xf>
    <xf numFmtId="0" fontId="0" fillId="0" borderId="18" xfId="24" applyBorder="1" applyAlignment="1">
      <alignment/>
      <protection/>
    </xf>
    <xf numFmtId="0" fontId="0" fillId="0" borderId="43" xfId="24" applyFill="1" applyBorder="1" applyAlignment="1">
      <alignment horizontal="center"/>
      <protection/>
    </xf>
    <xf numFmtId="0" fontId="0" fillId="0" borderId="44" xfId="24" applyBorder="1" applyAlignment="1">
      <alignment horizontal="center"/>
      <protection/>
    </xf>
    <xf numFmtId="0" fontId="0" fillId="0" borderId="22" xfId="24" applyBorder="1" applyAlignment="1">
      <alignment horizontal="center"/>
      <protection/>
    </xf>
    <xf numFmtId="0" fontId="0" fillId="0" borderId="43" xfId="25" applyFill="1" applyBorder="1" applyAlignment="1">
      <alignment horizontal="center"/>
      <protection/>
    </xf>
    <xf numFmtId="0" fontId="0" fillId="0" borderId="44" xfId="25" applyBorder="1" applyAlignment="1">
      <alignment horizontal="center"/>
      <protection/>
    </xf>
    <xf numFmtId="0" fontId="0" fillId="0" borderId="22" xfId="25" applyBorder="1" applyAlignment="1">
      <alignment horizontal="center"/>
      <protection/>
    </xf>
    <xf numFmtId="0" fontId="0" fillId="0" borderId="43" xfId="26" applyFont="1" applyFill="1" applyBorder="1" applyAlignment="1">
      <alignment horizontal="center"/>
      <protection/>
    </xf>
    <xf numFmtId="0" fontId="0" fillId="0" borderId="44" xfId="26" applyBorder="1" applyAlignment="1">
      <alignment horizontal="center"/>
      <protection/>
    </xf>
    <xf numFmtId="0" fontId="0" fillId="0" borderId="22" xfId="26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Dezimal [0]_POP90" xfId="19"/>
    <cellStyle name="Dezimal_POP90" xfId="20"/>
    <cellStyle name="Followed Hyperlink" xfId="21"/>
    <cellStyle name="Hyperlink" xfId="22"/>
    <cellStyle name="Normal_AppendixAU" xfId="23"/>
    <cellStyle name="Normal_CC2a_1st draft" xfId="24"/>
    <cellStyle name="Normal_CC2e_firstdraft" xfId="25"/>
    <cellStyle name="Normal_draft_templates_Ind_SoEOR2005" xfId="26"/>
    <cellStyle name="Percent" xfId="27"/>
    <cellStyle name="Standard_Emissionen" xfId="28"/>
    <cellStyle name="Währung [0]_table3" xfId="29"/>
    <cellStyle name="Währung_table3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a-technology\.CD1SHR1.Harwell.Services\SC\SSDGEN\20083\EMISDATA\C94_EU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20"/>
      <sheetName val="CH4"/>
      <sheetName val="NMVOC"/>
      <sheetName val="NOx"/>
      <sheetName val="EU15"/>
      <sheetName val="AUT"/>
      <sheetName val="BEL"/>
      <sheetName val="DEN"/>
      <sheetName val="ESP"/>
      <sheetName val="FIN"/>
      <sheetName val="FRA"/>
      <sheetName val="GBR"/>
      <sheetName val="GER"/>
      <sheetName val="GRE"/>
      <sheetName val="IRE"/>
      <sheetName val="ITA"/>
      <sheetName val="LUX"/>
      <sheetName val="NED"/>
      <sheetName val="POR"/>
      <sheetName val="SWE"/>
    </sheetNames>
    <sheetDataSet>
      <sheetData sheetId="5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2720</v>
          </cell>
          <cell r="D10">
            <v>4167</v>
          </cell>
          <cell r="E10">
            <v>78</v>
          </cell>
          <cell r="F10">
            <v>50</v>
          </cell>
          <cell r="G10">
            <v>415</v>
          </cell>
          <cell r="H10">
            <v>6958</v>
          </cell>
          <cell r="I10">
            <v>56</v>
          </cell>
          <cell r="J10">
            <v>96</v>
          </cell>
        </row>
        <row r="11">
          <cell r="A11" t="str">
            <v>0102</v>
          </cell>
          <cell r="B11" t="str">
            <v>District heating plants </v>
          </cell>
          <cell r="C11">
            <v>1513</v>
          </cell>
          <cell r="D11">
            <v>2411</v>
          </cell>
          <cell r="E11">
            <v>101</v>
          </cell>
          <cell r="F11">
            <v>45</v>
          </cell>
          <cell r="G11">
            <v>319</v>
          </cell>
          <cell r="H11">
            <v>2303</v>
          </cell>
          <cell r="I11">
            <v>60</v>
          </cell>
          <cell r="J11">
            <v>53</v>
          </cell>
        </row>
        <row r="12">
          <cell r="A12" t="str">
            <v>0103</v>
          </cell>
          <cell r="B12" t="str">
            <v>Petroleum refining plants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13</v>
          </cell>
          <cell r="E14">
            <v>0</v>
          </cell>
          <cell r="F14">
            <v>0</v>
          </cell>
          <cell r="G14">
            <v>2</v>
          </cell>
          <cell r="H14">
            <v>17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4233</v>
          </cell>
          <cell r="D15">
            <v>6591</v>
          </cell>
          <cell r="E15">
            <v>179</v>
          </cell>
          <cell r="F15">
            <v>96</v>
          </cell>
          <cell r="G15">
            <v>735</v>
          </cell>
          <cell r="H15">
            <v>9278</v>
          </cell>
          <cell r="I15">
            <v>116</v>
          </cell>
          <cell r="J15">
            <v>150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6163</v>
          </cell>
          <cell r="D18">
            <v>4475</v>
          </cell>
          <cell r="E18">
            <v>1860</v>
          </cell>
          <cell r="F18">
            <v>622</v>
          </cell>
          <cell r="G18">
            <v>73955</v>
          </cell>
          <cell r="H18">
            <v>2800</v>
          </cell>
          <cell r="I18">
            <v>84</v>
          </cell>
          <cell r="J18">
            <v>152</v>
          </cell>
        </row>
        <row r="19">
          <cell r="A19" t="str">
            <v>0202</v>
          </cell>
          <cell r="B19" t="str">
            <v>Residential plants </v>
          </cell>
          <cell r="C19">
            <v>12656</v>
          </cell>
          <cell r="D19">
            <v>12806</v>
          </cell>
          <cell r="E19">
            <v>59299</v>
          </cell>
          <cell r="F19">
            <v>20138</v>
          </cell>
          <cell r="G19">
            <v>425224</v>
          </cell>
          <cell r="H19">
            <v>9575</v>
          </cell>
          <cell r="I19">
            <v>501</v>
          </cell>
          <cell r="J19">
            <v>611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4</v>
          </cell>
          <cell r="D20">
            <v>1</v>
          </cell>
          <cell r="E20">
            <v>7</v>
          </cell>
          <cell r="F20">
            <v>2</v>
          </cell>
          <cell r="G20">
            <v>85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18824</v>
          </cell>
          <cell r="D21">
            <v>17281</v>
          </cell>
          <cell r="E21">
            <v>61166</v>
          </cell>
          <cell r="F21">
            <v>20762</v>
          </cell>
          <cell r="G21">
            <v>499264</v>
          </cell>
          <cell r="H21">
            <v>12375</v>
          </cell>
          <cell r="I21">
            <v>585</v>
          </cell>
          <cell r="J21">
            <v>763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8464</v>
          </cell>
          <cell r="D24">
            <v>6646</v>
          </cell>
          <cell r="E24">
            <v>986</v>
          </cell>
          <cell r="F24">
            <v>353</v>
          </cell>
          <cell r="G24">
            <v>5458</v>
          </cell>
          <cell r="H24">
            <v>2852</v>
          </cell>
          <cell r="I24">
            <v>62</v>
          </cell>
          <cell r="J24">
            <v>76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1208</v>
          </cell>
          <cell r="D25">
            <v>2120</v>
          </cell>
          <cell r="E25">
            <v>39</v>
          </cell>
          <cell r="F25">
            <v>39</v>
          </cell>
          <cell r="G25">
            <v>284</v>
          </cell>
          <cell r="H25">
            <v>1809</v>
          </cell>
          <cell r="I25">
            <v>9</v>
          </cell>
          <cell r="J25">
            <v>47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2184</v>
          </cell>
          <cell r="D26">
            <v>3367</v>
          </cell>
          <cell r="E26">
            <v>71</v>
          </cell>
          <cell r="F26">
            <v>61</v>
          </cell>
          <cell r="G26">
            <v>743</v>
          </cell>
          <cell r="H26">
            <v>2404</v>
          </cell>
          <cell r="I26">
            <v>29</v>
          </cell>
          <cell r="J26">
            <v>79</v>
          </cell>
        </row>
        <row r="27">
          <cell r="A27" t="str">
            <v>Total 03</v>
          </cell>
          <cell r="C27">
            <v>11856</v>
          </cell>
          <cell r="D27">
            <v>12134</v>
          </cell>
          <cell r="E27">
            <v>1096</v>
          </cell>
          <cell r="F27">
            <v>453</v>
          </cell>
          <cell r="G27">
            <v>6485</v>
          </cell>
          <cell r="H27">
            <v>7066</v>
          </cell>
          <cell r="I27">
            <v>100</v>
          </cell>
          <cell r="J27">
            <v>202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3030</v>
          </cell>
          <cell r="D30">
            <v>3414</v>
          </cell>
          <cell r="E30">
            <v>4250</v>
          </cell>
          <cell r="F30">
            <v>0</v>
          </cell>
          <cell r="G30">
            <v>521</v>
          </cell>
          <cell r="H30">
            <v>2262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3742</v>
          </cell>
          <cell r="D31">
            <v>3849</v>
          </cell>
          <cell r="E31">
            <v>321</v>
          </cell>
          <cell r="F31">
            <v>9</v>
          </cell>
          <cell r="G31">
            <v>270734</v>
          </cell>
          <cell r="H31">
            <v>7977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406</v>
          </cell>
          <cell r="D32">
            <v>17</v>
          </cell>
          <cell r="E32">
            <v>219</v>
          </cell>
          <cell r="F32">
            <v>0</v>
          </cell>
          <cell r="G32">
            <v>342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338</v>
          </cell>
          <cell r="D33">
            <v>1198</v>
          </cell>
          <cell r="E33">
            <v>142</v>
          </cell>
          <cell r="F33">
            <v>60</v>
          </cell>
          <cell r="G33">
            <v>89</v>
          </cell>
          <cell r="H33">
            <v>408</v>
          </cell>
          <cell r="I33">
            <v>567</v>
          </cell>
          <cell r="J33">
            <v>216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538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1590</v>
          </cell>
          <cell r="D35">
            <v>7370</v>
          </cell>
          <cell r="E35">
            <v>7189</v>
          </cell>
          <cell r="F35">
            <v>36</v>
          </cell>
          <cell r="G35">
            <v>21204</v>
          </cell>
          <cell r="H35">
            <v>3318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</v>
          </cell>
        </row>
        <row r="37">
          <cell r="A37" t="str">
            <v>Total 04</v>
          </cell>
          <cell r="C37">
            <v>9106</v>
          </cell>
          <cell r="D37">
            <v>15848</v>
          </cell>
          <cell r="E37">
            <v>12659</v>
          </cell>
          <cell r="F37">
            <v>105</v>
          </cell>
          <cell r="G37">
            <v>292890</v>
          </cell>
          <cell r="H37">
            <v>13966</v>
          </cell>
          <cell r="I37">
            <v>567</v>
          </cell>
          <cell r="J37">
            <v>218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10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1280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128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5551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135</v>
          </cell>
          <cell r="F45">
            <v>4786</v>
          </cell>
          <cell r="G45">
            <v>0</v>
          </cell>
          <cell r="H45">
            <v>20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1280</v>
          </cell>
          <cell r="D47">
            <v>0</v>
          </cell>
          <cell r="E47">
            <v>5685</v>
          </cell>
          <cell r="F47">
            <v>4796</v>
          </cell>
          <cell r="G47">
            <v>0</v>
          </cell>
          <cell r="H47">
            <v>148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14946</v>
          </cell>
          <cell r="F50">
            <v>0</v>
          </cell>
          <cell r="G50">
            <v>0</v>
          </cell>
          <cell r="H50">
            <v>47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17264</v>
          </cell>
          <cell r="F52">
            <v>0</v>
          </cell>
          <cell r="G52">
            <v>0</v>
          </cell>
          <cell r="H52">
            <v>54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99623</v>
          </cell>
          <cell r="F53">
            <v>0</v>
          </cell>
          <cell r="G53">
            <v>0</v>
          </cell>
          <cell r="H53">
            <v>310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750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131832</v>
          </cell>
          <cell r="F55">
            <v>0</v>
          </cell>
          <cell r="G55">
            <v>0</v>
          </cell>
          <cell r="H55">
            <v>411</v>
          </cell>
          <cell r="I55">
            <v>750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3098</v>
          </cell>
          <cell r="D58">
            <v>37320</v>
          </cell>
          <cell r="E58">
            <v>30157</v>
          </cell>
          <cell r="F58">
            <v>2823</v>
          </cell>
          <cell r="G58">
            <v>311950</v>
          </cell>
          <cell r="H58">
            <v>9118</v>
          </cell>
          <cell r="I58">
            <v>1607</v>
          </cell>
          <cell r="J58">
            <v>3342</v>
          </cell>
        </row>
        <row r="59">
          <cell r="A59" t="str">
            <v>0702</v>
          </cell>
          <cell r="B59" t="str">
            <v>Light duty vehicles &lt; 3.5 t </v>
          </cell>
          <cell r="C59">
            <v>909</v>
          </cell>
          <cell r="D59">
            <v>7767</v>
          </cell>
          <cell r="E59">
            <v>2279</v>
          </cell>
          <cell r="F59">
            <v>197</v>
          </cell>
          <cell r="G59">
            <v>22171</v>
          </cell>
          <cell r="H59">
            <v>1401</v>
          </cell>
          <cell r="I59">
            <v>283</v>
          </cell>
          <cell r="J59">
            <v>219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3961</v>
          </cell>
          <cell r="D60">
            <v>50861</v>
          </cell>
          <cell r="E60">
            <v>7308</v>
          </cell>
          <cell r="F60">
            <v>385</v>
          </cell>
          <cell r="G60">
            <v>14429</v>
          </cell>
          <cell r="H60">
            <v>4321</v>
          </cell>
          <cell r="I60">
            <v>2001</v>
          </cell>
          <cell r="J60">
            <v>55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10</v>
          </cell>
          <cell r="D61">
            <v>10</v>
          </cell>
          <cell r="E61">
            <v>2955</v>
          </cell>
          <cell r="F61">
            <v>156</v>
          </cell>
          <cell r="G61">
            <v>5380</v>
          </cell>
          <cell r="H61">
            <v>32</v>
          </cell>
          <cell r="I61">
            <v>0</v>
          </cell>
          <cell r="J61">
            <v>6</v>
          </cell>
        </row>
        <row r="62">
          <cell r="A62" t="str">
            <v>0705</v>
          </cell>
          <cell r="B62" t="str">
            <v>Motorcycles &gt; 50 cm3 </v>
          </cell>
          <cell r="C62">
            <v>9</v>
          </cell>
          <cell r="D62">
            <v>190</v>
          </cell>
          <cell r="E62">
            <v>1321</v>
          </cell>
          <cell r="F62">
            <v>70</v>
          </cell>
          <cell r="G62">
            <v>9110</v>
          </cell>
          <cell r="H62">
            <v>58</v>
          </cell>
          <cell r="I62">
            <v>1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27500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7987</v>
          </cell>
          <cell r="D65">
            <v>96148</v>
          </cell>
          <cell r="E65">
            <v>71519</v>
          </cell>
          <cell r="F65">
            <v>3629</v>
          </cell>
          <cell r="G65">
            <v>363040</v>
          </cell>
          <cell r="H65">
            <v>14931</v>
          </cell>
          <cell r="I65">
            <v>3892</v>
          </cell>
          <cell r="J65">
            <v>3622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34</v>
          </cell>
          <cell r="D68">
            <v>475</v>
          </cell>
          <cell r="E68">
            <v>117</v>
          </cell>
          <cell r="F68">
            <v>6</v>
          </cell>
          <cell r="G68">
            <v>580</v>
          </cell>
          <cell r="H68">
            <v>41</v>
          </cell>
          <cell r="I68">
            <v>17</v>
          </cell>
          <cell r="J68">
            <v>1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165</v>
          </cell>
          <cell r="D69">
            <v>1680</v>
          </cell>
          <cell r="E69">
            <v>332</v>
          </cell>
          <cell r="F69">
            <v>32</v>
          </cell>
          <cell r="G69">
            <v>997</v>
          </cell>
          <cell r="H69">
            <v>146</v>
          </cell>
          <cell r="I69">
            <v>67</v>
          </cell>
          <cell r="J69">
            <v>2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99</v>
          </cell>
          <cell r="D70">
            <v>1230</v>
          </cell>
          <cell r="E70">
            <v>887</v>
          </cell>
          <cell r="F70">
            <v>42</v>
          </cell>
          <cell r="G70">
            <v>1549</v>
          </cell>
          <cell r="H70">
            <v>110</v>
          </cell>
          <cell r="I70">
            <v>49</v>
          </cell>
          <cell r="J70">
            <v>3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177</v>
          </cell>
          <cell r="D72">
            <v>588</v>
          </cell>
          <cell r="E72">
            <v>416</v>
          </cell>
          <cell r="F72">
            <v>2</v>
          </cell>
          <cell r="G72">
            <v>1830</v>
          </cell>
          <cell r="H72">
            <v>82</v>
          </cell>
          <cell r="I72">
            <v>8</v>
          </cell>
          <cell r="J72">
            <v>20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684</v>
          </cell>
          <cell r="D73">
            <v>7011</v>
          </cell>
          <cell r="E73">
            <v>1731</v>
          </cell>
          <cell r="F73">
            <v>88</v>
          </cell>
          <cell r="G73">
            <v>4498</v>
          </cell>
          <cell r="H73">
            <v>724</v>
          </cell>
          <cell r="I73">
            <v>352</v>
          </cell>
          <cell r="J73">
            <v>10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19</v>
          </cell>
          <cell r="E74">
            <v>22</v>
          </cell>
          <cell r="F74">
            <v>1</v>
          </cell>
          <cell r="G74">
            <v>166</v>
          </cell>
          <cell r="H74">
            <v>2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1</v>
          </cell>
          <cell r="D76">
            <v>1</v>
          </cell>
          <cell r="E76">
            <v>512</v>
          </cell>
          <cell r="F76">
            <v>24</v>
          </cell>
          <cell r="G76">
            <v>874</v>
          </cell>
          <cell r="H76">
            <v>5</v>
          </cell>
          <cell r="I76">
            <v>0</v>
          </cell>
          <cell r="J76">
            <v>1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366</v>
          </cell>
          <cell r="D77">
            <v>4579</v>
          </cell>
          <cell r="E77">
            <v>822</v>
          </cell>
          <cell r="F77">
            <v>42</v>
          </cell>
          <cell r="G77">
            <v>1669</v>
          </cell>
          <cell r="H77">
            <v>388</v>
          </cell>
          <cell r="I77">
            <v>172</v>
          </cell>
          <cell r="J77">
            <v>6</v>
          </cell>
        </row>
        <row r="78">
          <cell r="A78" t="str">
            <v>Total 08</v>
          </cell>
          <cell r="C78">
            <v>1526</v>
          </cell>
          <cell r="D78">
            <v>15584</v>
          </cell>
          <cell r="E78">
            <v>4839</v>
          </cell>
          <cell r="F78">
            <v>237</v>
          </cell>
          <cell r="G78">
            <v>12164</v>
          </cell>
          <cell r="H78">
            <v>1498</v>
          </cell>
          <cell r="I78">
            <v>666</v>
          </cell>
          <cell r="J78">
            <v>43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49</v>
          </cell>
          <cell r="D81">
            <v>221</v>
          </cell>
          <cell r="E81">
            <v>206</v>
          </cell>
          <cell r="F81">
            <v>65</v>
          </cell>
          <cell r="G81">
            <v>125</v>
          </cell>
          <cell r="H81">
            <v>7</v>
          </cell>
          <cell r="I81">
            <v>8</v>
          </cell>
          <cell r="J81">
            <v>2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7</v>
          </cell>
          <cell r="D82">
            <v>15</v>
          </cell>
          <cell r="E82">
            <v>463</v>
          </cell>
          <cell r="F82">
            <v>157</v>
          </cell>
          <cell r="G82">
            <v>4340</v>
          </cell>
          <cell r="H82" t="str">
            <v>-</v>
          </cell>
          <cell r="I82">
            <v>4</v>
          </cell>
          <cell r="J82">
            <v>52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4</v>
          </cell>
          <cell r="E83">
            <v>0</v>
          </cell>
          <cell r="F83">
            <v>0</v>
          </cell>
          <cell r="G83">
            <v>5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81248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56</v>
          </cell>
          <cell r="D85">
            <v>240</v>
          </cell>
          <cell r="E85">
            <v>669</v>
          </cell>
          <cell r="F85">
            <v>81470</v>
          </cell>
          <cell r="G85">
            <v>4470</v>
          </cell>
          <cell r="H85">
            <v>7</v>
          </cell>
          <cell r="I85">
            <v>13</v>
          </cell>
          <cell r="J85">
            <v>54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5902</v>
          </cell>
          <cell r="E88">
            <v>2012</v>
          </cell>
          <cell r="F88">
            <v>27104</v>
          </cell>
          <cell r="G88">
            <v>0</v>
          </cell>
          <cell r="H88">
            <v>0</v>
          </cell>
          <cell r="I88">
            <v>3125</v>
          </cell>
          <cell r="J88">
            <v>4592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287</v>
          </cell>
          <cell r="E89">
            <v>205</v>
          </cell>
          <cell r="F89">
            <v>8602</v>
          </cell>
          <cell r="G89">
            <v>0</v>
          </cell>
          <cell r="H89">
            <v>0</v>
          </cell>
          <cell r="I89">
            <v>205</v>
          </cell>
          <cell r="J89">
            <v>246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2</v>
          </cell>
          <cell r="D90">
            <v>5</v>
          </cell>
          <cell r="E90">
            <v>161</v>
          </cell>
          <cell r="F90">
            <v>53</v>
          </cell>
          <cell r="G90">
            <v>1500</v>
          </cell>
          <cell r="H90" t="str">
            <v>-</v>
          </cell>
          <cell r="I90">
            <v>4</v>
          </cell>
          <cell r="J90">
            <v>18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169591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131224</v>
          </cell>
          <cell r="G92">
            <v>0</v>
          </cell>
          <cell r="H92" t="str">
            <v>-</v>
          </cell>
          <cell r="I92">
            <v>0</v>
          </cell>
          <cell r="J92">
            <v>76339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181</v>
          </cell>
          <cell r="E94">
            <v>15021</v>
          </cell>
          <cell r="F94">
            <v>12902</v>
          </cell>
          <cell r="G94">
            <v>0</v>
          </cell>
          <cell r="H94" t="str">
            <v>-</v>
          </cell>
          <cell r="I94">
            <v>581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638</v>
          </cell>
          <cell r="E95">
            <v>108516</v>
          </cell>
          <cell r="F95">
            <v>113939</v>
          </cell>
          <cell r="G95">
            <v>0</v>
          </cell>
          <cell r="H95" t="str">
            <v>-</v>
          </cell>
          <cell r="I95">
            <v>2051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-36461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22620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-1419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-183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-97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-3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2</v>
          </cell>
          <cell r="D105">
            <v>7012</v>
          </cell>
          <cell r="E105">
            <v>125914</v>
          </cell>
          <cell r="F105">
            <v>463415</v>
          </cell>
          <cell r="G105">
            <v>1500</v>
          </cell>
          <cell r="H105">
            <v>-15542</v>
          </cell>
          <cell r="I105">
            <v>5965</v>
          </cell>
          <cell r="J105">
            <v>81196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50</v>
          </cell>
          <cell r="E108">
            <v>4180</v>
          </cell>
          <cell r="F108">
            <v>3590</v>
          </cell>
          <cell r="G108">
            <v>0</v>
          </cell>
          <cell r="H108" t="str">
            <v>-</v>
          </cell>
          <cell r="I108">
            <v>162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217</v>
          </cell>
          <cell r="E109">
            <v>36835</v>
          </cell>
          <cell r="F109">
            <v>38676</v>
          </cell>
          <cell r="G109">
            <v>0</v>
          </cell>
          <cell r="H109" t="str">
            <v>-</v>
          </cell>
          <cell r="I109">
            <v>696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109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3996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10700</v>
          </cell>
          <cell r="G114">
            <v>0</v>
          </cell>
          <cell r="H114" t="str">
            <v>-</v>
          </cell>
          <cell r="I114">
            <v>0</v>
          </cell>
          <cell r="J114">
            <v>535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267</v>
          </cell>
          <cell r="E117">
            <v>41014</v>
          </cell>
          <cell r="F117">
            <v>57070</v>
          </cell>
          <cell r="G117">
            <v>0</v>
          </cell>
          <cell r="H117" t="str">
            <v>-</v>
          </cell>
          <cell r="I117">
            <v>858</v>
          </cell>
          <cell r="J117">
            <v>535</v>
          </cell>
        </row>
        <row r="119">
          <cell r="A119" t="str">
            <v>Total (**)</v>
          </cell>
          <cell r="C119">
            <v>54870</v>
          </cell>
          <cell r="D119">
            <v>171105</v>
          </cell>
          <cell r="E119">
            <v>456572</v>
          </cell>
          <cell r="F119">
            <v>632033</v>
          </cell>
          <cell r="G119">
            <v>1180548</v>
          </cell>
          <cell r="H119">
            <v>44138</v>
          </cell>
          <cell r="I119">
            <v>13512</v>
          </cell>
          <cell r="J119">
            <v>86783</v>
          </cell>
        </row>
        <row r="120">
          <cell r="A120" t="str">
            <v>Comparable total (***)</v>
          </cell>
          <cell r="C120">
            <v>54870</v>
          </cell>
          <cell r="D120">
            <v>170838</v>
          </cell>
          <cell r="E120">
            <v>289644</v>
          </cell>
          <cell r="F120">
            <v>574963</v>
          </cell>
          <cell r="G120">
            <v>1180548</v>
          </cell>
          <cell r="H120">
            <v>59680</v>
          </cell>
          <cell r="I120">
            <v>12654</v>
          </cell>
          <cell r="J120">
            <v>86248</v>
          </cell>
        </row>
      </sheetData>
      <sheetData sheetId="6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101509</v>
          </cell>
          <cell r="D10">
            <v>71071</v>
          </cell>
          <cell r="E10">
            <v>488</v>
          </cell>
          <cell r="F10">
            <v>172</v>
          </cell>
          <cell r="G10">
            <v>2955</v>
          </cell>
          <cell r="H10">
            <v>25839</v>
          </cell>
          <cell r="I10">
            <v>2644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341</v>
          </cell>
          <cell r="D11">
            <v>172</v>
          </cell>
          <cell r="E11">
            <v>3</v>
          </cell>
          <cell r="F11">
            <v>3</v>
          </cell>
          <cell r="G11">
            <v>16</v>
          </cell>
          <cell r="H11">
            <v>64</v>
          </cell>
          <cell r="I11">
            <v>8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20009</v>
          </cell>
          <cell r="D12">
            <v>3511</v>
          </cell>
          <cell r="E12">
            <v>150</v>
          </cell>
          <cell r="F12">
            <v>6</v>
          </cell>
          <cell r="G12">
            <v>851</v>
          </cell>
          <cell r="H12">
            <v>1748</v>
          </cell>
          <cell r="I12">
            <v>266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6033</v>
          </cell>
          <cell r="D13">
            <v>1867</v>
          </cell>
          <cell r="E13">
            <v>242</v>
          </cell>
          <cell r="F13">
            <v>20</v>
          </cell>
          <cell r="G13">
            <v>609</v>
          </cell>
          <cell r="H13">
            <v>1443</v>
          </cell>
          <cell r="I13">
            <v>72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1090</v>
          </cell>
          <cell r="D14">
            <v>458</v>
          </cell>
          <cell r="E14">
            <v>42</v>
          </cell>
          <cell r="F14">
            <v>2</v>
          </cell>
          <cell r="G14">
            <v>115</v>
          </cell>
          <cell r="H14">
            <v>341</v>
          </cell>
          <cell r="I14">
            <v>34</v>
          </cell>
          <cell r="J14">
            <v>0</v>
          </cell>
        </row>
        <row r="15">
          <cell r="A15" t="str">
            <v>Total 01</v>
          </cell>
          <cell r="C15">
            <v>128983</v>
          </cell>
          <cell r="D15">
            <v>77077</v>
          </cell>
          <cell r="E15">
            <v>925</v>
          </cell>
          <cell r="F15">
            <v>203</v>
          </cell>
          <cell r="G15">
            <v>4546</v>
          </cell>
          <cell r="H15">
            <v>29434</v>
          </cell>
          <cell r="I15">
            <v>3025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10137</v>
          </cell>
          <cell r="D18">
            <v>4881</v>
          </cell>
          <cell r="E18">
            <v>1670</v>
          </cell>
          <cell r="F18">
            <v>412</v>
          </cell>
          <cell r="G18">
            <v>20642</v>
          </cell>
          <cell r="H18">
            <v>8052</v>
          </cell>
          <cell r="I18">
            <v>884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26402</v>
          </cell>
          <cell r="D19">
            <v>13081</v>
          </cell>
          <cell r="E19">
            <v>7448</v>
          </cell>
          <cell r="F19">
            <v>4068</v>
          </cell>
          <cell r="G19">
            <v>91970</v>
          </cell>
          <cell r="H19">
            <v>20226</v>
          </cell>
          <cell r="I19">
            <v>2305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3180</v>
          </cell>
          <cell r="D20">
            <v>1210</v>
          </cell>
          <cell r="E20">
            <v>519</v>
          </cell>
          <cell r="F20">
            <v>93</v>
          </cell>
          <cell r="G20">
            <v>6538</v>
          </cell>
          <cell r="H20">
            <v>2223</v>
          </cell>
          <cell r="I20">
            <v>261</v>
          </cell>
          <cell r="J20">
            <v>0</v>
          </cell>
        </row>
        <row r="21">
          <cell r="A21" t="str">
            <v>Total 02</v>
          </cell>
          <cell r="C21">
            <v>39720</v>
          </cell>
          <cell r="D21">
            <v>19172</v>
          </cell>
          <cell r="E21">
            <v>9637</v>
          </cell>
          <cell r="F21">
            <v>4573</v>
          </cell>
          <cell r="G21">
            <v>119150</v>
          </cell>
          <cell r="H21">
            <v>30502</v>
          </cell>
          <cell r="I21">
            <v>3450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32913</v>
          </cell>
          <cell r="D24">
            <v>16641</v>
          </cell>
          <cell r="E24">
            <v>884</v>
          </cell>
          <cell r="F24">
            <v>225</v>
          </cell>
          <cell r="G24">
            <v>3036</v>
          </cell>
          <cell r="H24">
            <v>12121</v>
          </cell>
          <cell r="I24">
            <v>919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1631</v>
          </cell>
          <cell r="D25">
            <v>544</v>
          </cell>
          <cell r="E25">
            <v>12</v>
          </cell>
          <cell r="F25">
            <v>12</v>
          </cell>
          <cell r="G25">
            <v>281</v>
          </cell>
          <cell r="H25">
            <v>2659</v>
          </cell>
          <cell r="I25">
            <v>55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19856</v>
          </cell>
          <cell r="D26">
            <v>34822</v>
          </cell>
          <cell r="E26">
            <v>1126</v>
          </cell>
          <cell r="F26">
            <v>1780</v>
          </cell>
          <cell r="G26">
            <v>4892</v>
          </cell>
          <cell r="H26">
            <v>7279</v>
          </cell>
          <cell r="I26">
            <v>798</v>
          </cell>
          <cell r="J26">
            <v>0</v>
          </cell>
        </row>
        <row r="27">
          <cell r="A27" t="str">
            <v>Total 03</v>
          </cell>
          <cell r="C27">
            <v>54400</v>
          </cell>
          <cell r="D27">
            <v>52007</v>
          </cell>
          <cell r="E27">
            <v>2022</v>
          </cell>
          <cell r="F27">
            <v>2017</v>
          </cell>
          <cell r="G27">
            <v>8208</v>
          </cell>
          <cell r="H27">
            <v>22059</v>
          </cell>
          <cell r="I27">
            <v>1773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2076</v>
          </cell>
          <cell r="D30">
            <v>0</v>
          </cell>
          <cell r="E30">
            <v>12972</v>
          </cell>
          <cell r="F30">
            <v>132</v>
          </cell>
          <cell r="G30">
            <v>1306</v>
          </cell>
          <cell r="H30">
            <v>0</v>
          </cell>
          <cell r="I30">
            <v>555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4649</v>
          </cell>
          <cell r="D31">
            <v>0</v>
          </cell>
          <cell r="E31">
            <v>2783</v>
          </cell>
          <cell r="F31">
            <v>1919</v>
          </cell>
          <cell r="G31">
            <v>0</v>
          </cell>
          <cell r="H31">
            <v>1010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5891</v>
          </cell>
          <cell r="D32">
            <v>0</v>
          </cell>
          <cell r="E32">
            <v>0</v>
          </cell>
          <cell r="F32">
            <v>0</v>
          </cell>
          <cell r="G32">
            <v>680</v>
          </cell>
          <cell r="H32">
            <v>23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15179</v>
          </cell>
          <cell r="D33">
            <v>4266</v>
          </cell>
          <cell r="E33">
            <v>325</v>
          </cell>
          <cell r="F33">
            <v>0</v>
          </cell>
          <cell r="G33">
            <v>0</v>
          </cell>
          <cell r="H33">
            <v>573</v>
          </cell>
          <cell r="I33">
            <v>5127</v>
          </cell>
          <cell r="J33">
            <v>2321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283</v>
          </cell>
          <cell r="D34">
            <v>113</v>
          </cell>
          <cell r="E34">
            <v>30244</v>
          </cell>
          <cell r="F34">
            <v>0</v>
          </cell>
          <cell r="G34">
            <v>8343</v>
          </cell>
          <cell r="H34">
            <v>32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4934</v>
          </cell>
          <cell r="D35">
            <v>0</v>
          </cell>
          <cell r="E35">
            <v>1311</v>
          </cell>
          <cell r="F35">
            <v>0</v>
          </cell>
          <cell r="G35">
            <v>6899</v>
          </cell>
          <cell r="H35">
            <v>5226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33012</v>
          </cell>
          <cell r="D37">
            <v>4379</v>
          </cell>
          <cell r="E37">
            <v>47635</v>
          </cell>
          <cell r="F37">
            <v>2051</v>
          </cell>
          <cell r="G37">
            <v>17228</v>
          </cell>
          <cell r="H37">
            <v>6863</v>
          </cell>
          <cell r="I37">
            <v>5682</v>
          </cell>
          <cell r="J37">
            <v>2321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10885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3195</v>
          </cell>
          <cell r="F45">
            <v>39413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14081</v>
          </cell>
          <cell r="F47">
            <v>39413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38309</v>
          </cell>
          <cell r="F50">
            <v>0</v>
          </cell>
          <cell r="G50">
            <v>0</v>
          </cell>
          <cell r="H50">
            <v>119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10748</v>
          </cell>
          <cell r="F51">
            <v>0</v>
          </cell>
          <cell r="G51">
            <v>0</v>
          </cell>
          <cell r="H51">
            <v>34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4888</v>
          </cell>
          <cell r="F52">
            <v>0</v>
          </cell>
          <cell r="G52">
            <v>0</v>
          </cell>
          <cell r="H52">
            <v>15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28320</v>
          </cell>
          <cell r="F53">
            <v>0</v>
          </cell>
          <cell r="G53">
            <v>0</v>
          </cell>
          <cell r="H53">
            <v>88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82265</v>
          </cell>
          <cell r="F55">
            <v>0</v>
          </cell>
          <cell r="G55">
            <v>0</v>
          </cell>
          <cell r="H55">
            <v>256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7891</v>
          </cell>
          <cell r="D58">
            <v>143990</v>
          </cell>
          <cell r="E58">
            <v>124319</v>
          </cell>
          <cell r="F58">
            <v>7925</v>
          </cell>
          <cell r="G58">
            <v>850020</v>
          </cell>
          <cell r="H58">
            <v>14726</v>
          </cell>
          <cell r="I58">
            <v>991</v>
          </cell>
          <cell r="J58">
            <v>469</v>
          </cell>
        </row>
        <row r="59">
          <cell r="A59" t="str">
            <v>0702</v>
          </cell>
          <cell r="B59" t="str">
            <v>Light duty vehicles &lt; 3.5 t </v>
          </cell>
          <cell r="C59">
            <v>363</v>
          </cell>
          <cell r="D59">
            <v>2647</v>
          </cell>
          <cell r="E59">
            <v>1087</v>
          </cell>
          <cell r="F59">
            <v>24</v>
          </cell>
          <cell r="G59">
            <v>8355</v>
          </cell>
          <cell r="H59">
            <v>366</v>
          </cell>
          <cell r="I59">
            <v>22</v>
          </cell>
          <cell r="J59">
            <v>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10608</v>
          </cell>
          <cell r="D60">
            <v>66564</v>
          </cell>
          <cell r="E60">
            <v>13162</v>
          </cell>
          <cell r="F60">
            <v>530</v>
          </cell>
          <cell r="G60">
            <v>82653</v>
          </cell>
          <cell r="H60">
            <v>8595</v>
          </cell>
          <cell r="I60">
            <v>254</v>
          </cell>
          <cell r="J60">
            <v>25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4</v>
          </cell>
          <cell r="D61">
            <v>22</v>
          </cell>
          <cell r="E61">
            <v>2622</v>
          </cell>
          <cell r="F61">
            <v>44</v>
          </cell>
          <cell r="G61">
            <v>4370</v>
          </cell>
          <cell r="H61">
            <v>25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42</v>
          </cell>
          <cell r="D62">
            <v>460</v>
          </cell>
          <cell r="E62">
            <v>19523</v>
          </cell>
          <cell r="F62">
            <v>1492</v>
          </cell>
          <cell r="G62">
            <v>49965</v>
          </cell>
          <cell r="H62">
            <v>234</v>
          </cell>
          <cell r="I62">
            <v>3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15749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18907</v>
          </cell>
          <cell r="D65">
            <v>213684</v>
          </cell>
          <cell r="E65">
            <v>176461</v>
          </cell>
          <cell r="F65">
            <v>10015</v>
          </cell>
          <cell r="G65">
            <v>995364</v>
          </cell>
          <cell r="H65">
            <v>23945</v>
          </cell>
          <cell r="I65">
            <v>1271</v>
          </cell>
          <cell r="J65">
            <v>497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127</v>
          </cell>
          <cell r="D69">
            <v>1455</v>
          </cell>
          <cell r="E69">
            <v>185</v>
          </cell>
          <cell r="F69">
            <v>0</v>
          </cell>
          <cell r="G69">
            <v>0</v>
          </cell>
          <cell r="H69">
            <v>98</v>
          </cell>
          <cell r="I69">
            <v>3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119</v>
          </cell>
          <cell r="D70">
            <v>1363</v>
          </cell>
          <cell r="E70">
            <v>124</v>
          </cell>
          <cell r="F70">
            <v>0</v>
          </cell>
          <cell r="G70">
            <v>0</v>
          </cell>
          <cell r="H70">
            <v>92</v>
          </cell>
          <cell r="I70">
            <v>2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98</v>
          </cell>
          <cell r="D72">
            <v>1180</v>
          </cell>
          <cell r="E72">
            <v>3935</v>
          </cell>
          <cell r="F72">
            <v>0</v>
          </cell>
          <cell r="G72">
            <v>2458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344</v>
          </cell>
          <cell r="D78">
            <v>3998</v>
          </cell>
          <cell r="E78">
            <v>4244</v>
          </cell>
          <cell r="F78">
            <v>0</v>
          </cell>
          <cell r="G78">
            <v>2458</v>
          </cell>
          <cell r="H78">
            <v>190</v>
          </cell>
          <cell r="I78">
            <v>5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3824</v>
          </cell>
          <cell r="D81">
            <v>3778</v>
          </cell>
          <cell r="E81">
            <v>162</v>
          </cell>
          <cell r="F81">
            <v>775</v>
          </cell>
          <cell r="G81">
            <v>19143</v>
          </cell>
          <cell r="H81">
            <v>379</v>
          </cell>
          <cell r="I81">
            <v>128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89369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3824</v>
          </cell>
          <cell r="D85">
            <v>3778</v>
          </cell>
          <cell r="E85">
            <v>162</v>
          </cell>
          <cell r="F85">
            <v>90144</v>
          </cell>
          <cell r="G85">
            <v>19143</v>
          </cell>
          <cell r="H85">
            <v>379</v>
          </cell>
          <cell r="I85">
            <v>128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820</v>
          </cell>
          <cell r="F88">
            <v>14536</v>
          </cell>
          <cell r="G88">
            <v>0</v>
          </cell>
          <cell r="H88">
            <v>0</v>
          </cell>
          <cell r="I88">
            <v>9046</v>
          </cell>
          <cell r="J88">
            <v>960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135079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120344</v>
          </cell>
          <cell r="G92">
            <v>0</v>
          </cell>
          <cell r="H92" t="str">
            <v>-</v>
          </cell>
          <cell r="I92">
            <v>0</v>
          </cell>
          <cell r="J92">
            <v>75087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10006</v>
          </cell>
          <cell r="F94">
            <v>877</v>
          </cell>
          <cell r="G94">
            <v>0</v>
          </cell>
          <cell r="H94" t="str">
            <v>-</v>
          </cell>
          <cell r="I94">
            <v>435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13935</v>
          </cell>
          <cell r="F95">
            <v>1431</v>
          </cell>
          <cell r="G95">
            <v>0</v>
          </cell>
          <cell r="H95" t="str">
            <v>-</v>
          </cell>
          <cell r="I95">
            <v>2229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24761</v>
          </cell>
          <cell r="F105">
            <v>272268</v>
          </cell>
          <cell r="G105">
            <v>0</v>
          </cell>
          <cell r="H105">
            <v>0</v>
          </cell>
          <cell r="I105">
            <v>11710</v>
          </cell>
          <cell r="J105">
            <v>76047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1180</v>
          </cell>
          <cell r="F108">
            <v>877</v>
          </cell>
          <cell r="G108">
            <v>0</v>
          </cell>
          <cell r="H108" t="str">
            <v>-</v>
          </cell>
          <cell r="I108">
            <v>66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4031</v>
          </cell>
          <cell r="F109">
            <v>1431</v>
          </cell>
          <cell r="G109">
            <v>0</v>
          </cell>
          <cell r="H109" t="str">
            <v>-</v>
          </cell>
          <cell r="I109">
            <v>243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346</v>
          </cell>
          <cell r="F111">
            <v>6943</v>
          </cell>
          <cell r="G111">
            <v>0</v>
          </cell>
          <cell r="H111" t="str">
            <v>-</v>
          </cell>
          <cell r="I111">
            <v>883</v>
          </cell>
          <cell r="J111">
            <v>12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3840</v>
          </cell>
          <cell r="G112">
            <v>0</v>
          </cell>
          <cell r="H112" t="str">
            <v>-</v>
          </cell>
          <cell r="I112">
            <v>105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5556</v>
          </cell>
          <cell r="F117">
            <v>13090</v>
          </cell>
          <cell r="G117">
            <v>0</v>
          </cell>
          <cell r="H117" t="str">
            <v>-</v>
          </cell>
          <cell r="I117">
            <v>1297</v>
          </cell>
          <cell r="J117">
            <v>12</v>
          </cell>
        </row>
        <row r="119">
          <cell r="A119" t="str">
            <v>Total (**)</v>
          </cell>
          <cell r="C119">
            <v>279190</v>
          </cell>
          <cell r="D119">
            <v>374095</v>
          </cell>
          <cell r="E119">
            <v>367749</v>
          </cell>
          <cell r="F119">
            <v>433774</v>
          </cell>
          <cell r="G119">
            <v>1166097</v>
          </cell>
          <cell r="H119">
            <v>113628</v>
          </cell>
          <cell r="I119">
            <v>28341</v>
          </cell>
          <cell r="J119">
            <v>78877</v>
          </cell>
        </row>
        <row r="120">
          <cell r="A120" t="str">
            <v>Comparable total (***)</v>
          </cell>
          <cell r="C120">
            <v>279190</v>
          </cell>
          <cell r="D120">
            <v>374095</v>
          </cell>
          <cell r="E120">
            <v>337432</v>
          </cell>
          <cell r="F120">
            <v>420684</v>
          </cell>
          <cell r="G120">
            <v>1166097</v>
          </cell>
          <cell r="H120">
            <v>113628</v>
          </cell>
          <cell r="I120">
            <v>27044</v>
          </cell>
          <cell r="J120">
            <v>78865</v>
          </cell>
        </row>
      </sheetData>
      <sheetData sheetId="7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104505</v>
          </cell>
          <cell r="D10">
            <v>95604</v>
          </cell>
          <cell r="E10">
            <v>743</v>
          </cell>
          <cell r="F10">
            <v>687</v>
          </cell>
          <cell r="G10">
            <v>23001</v>
          </cell>
          <cell r="H10">
            <v>32840</v>
          </cell>
          <cell r="I10">
            <v>1056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3606</v>
          </cell>
          <cell r="D11">
            <v>5020</v>
          </cell>
          <cell r="E11">
            <v>547</v>
          </cell>
          <cell r="F11">
            <v>393</v>
          </cell>
          <cell r="G11">
            <v>24055</v>
          </cell>
          <cell r="H11">
            <v>1111</v>
          </cell>
          <cell r="I11">
            <v>98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2671</v>
          </cell>
          <cell r="D12">
            <v>1871</v>
          </cell>
          <cell r="E12">
            <v>62</v>
          </cell>
          <cell r="F12">
            <v>62</v>
          </cell>
          <cell r="G12">
            <v>209</v>
          </cell>
          <cell r="H12">
            <v>1057</v>
          </cell>
          <cell r="I12">
            <v>17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110783</v>
          </cell>
          <cell r="D15">
            <v>102494</v>
          </cell>
          <cell r="E15">
            <v>1352</v>
          </cell>
          <cell r="F15">
            <v>1142</v>
          </cell>
          <cell r="G15">
            <v>47265</v>
          </cell>
          <cell r="H15">
            <v>35008</v>
          </cell>
          <cell r="I15">
            <v>1171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2771</v>
          </cell>
          <cell r="D18">
            <v>1795</v>
          </cell>
          <cell r="E18">
            <v>373</v>
          </cell>
          <cell r="F18">
            <v>336</v>
          </cell>
          <cell r="G18">
            <v>6438</v>
          </cell>
          <cell r="H18">
            <v>1908</v>
          </cell>
          <cell r="I18">
            <v>47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4622</v>
          </cell>
          <cell r="D19">
            <v>3875</v>
          </cell>
          <cell r="E19">
            <v>7853</v>
          </cell>
          <cell r="F19">
            <v>5483</v>
          </cell>
          <cell r="G19">
            <v>128686</v>
          </cell>
          <cell r="H19">
            <v>4377</v>
          </cell>
          <cell r="I19">
            <v>145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7393</v>
          </cell>
          <cell r="D21">
            <v>5670</v>
          </cell>
          <cell r="E21">
            <v>8226</v>
          </cell>
          <cell r="F21">
            <v>5819</v>
          </cell>
          <cell r="G21">
            <v>135125</v>
          </cell>
          <cell r="H21">
            <v>6285</v>
          </cell>
          <cell r="I21">
            <v>193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733</v>
          </cell>
          <cell r="D24">
            <v>780</v>
          </cell>
          <cell r="E24">
            <v>64</v>
          </cell>
          <cell r="F24">
            <v>51</v>
          </cell>
          <cell r="G24">
            <v>976</v>
          </cell>
          <cell r="H24">
            <v>336</v>
          </cell>
          <cell r="I24">
            <v>12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21636</v>
          </cell>
          <cell r="D26">
            <v>11065</v>
          </cell>
          <cell r="E26">
            <v>707</v>
          </cell>
          <cell r="F26">
            <v>615</v>
          </cell>
          <cell r="G26">
            <v>3567</v>
          </cell>
          <cell r="H26">
            <v>5520</v>
          </cell>
          <cell r="I26">
            <v>162</v>
          </cell>
          <cell r="J26">
            <v>0</v>
          </cell>
        </row>
        <row r="27">
          <cell r="A27" t="str">
            <v>Total 03</v>
          </cell>
          <cell r="C27">
            <v>22369</v>
          </cell>
          <cell r="D27">
            <v>11845</v>
          </cell>
          <cell r="E27">
            <v>771</v>
          </cell>
          <cell r="F27">
            <v>666</v>
          </cell>
          <cell r="G27">
            <v>4543</v>
          </cell>
          <cell r="H27">
            <v>5857</v>
          </cell>
          <cell r="I27">
            <v>173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3788</v>
          </cell>
          <cell r="D30">
            <v>0</v>
          </cell>
          <cell r="E30">
            <v>3390</v>
          </cell>
          <cell r="F30">
            <v>48</v>
          </cell>
          <cell r="G30">
            <v>0</v>
          </cell>
          <cell r="H30">
            <v>341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215</v>
          </cell>
          <cell r="D33">
            <v>600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0</v>
          </cell>
          <cell r="F35">
            <v>1302</v>
          </cell>
          <cell r="G35">
            <v>0</v>
          </cell>
          <cell r="H35">
            <v>1318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4003</v>
          </cell>
          <cell r="D37">
            <v>600</v>
          </cell>
          <cell r="E37">
            <v>3390</v>
          </cell>
          <cell r="F37">
            <v>1350</v>
          </cell>
          <cell r="G37">
            <v>0</v>
          </cell>
          <cell r="H37">
            <v>1659</v>
          </cell>
          <cell r="I37">
            <v>0</v>
          </cell>
          <cell r="J37">
            <v>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2826</v>
          </cell>
          <cell r="G40">
            <v>35483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</v>
          </cell>
          <cell r="D42">
            <v>3801</v>
          </cell>
          <cell r="E42">
            <v>804</v>
          </cell>
          <cell r="F42">
            <v>2474</v>
          </cell>
          <cell r="G42">
            <v>1081</v>
          </cell>
          <cell r="H42">
            <v>726</v>
          </cell>
          <cell r="I42">
            <v>13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2741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3314</v>
          </cell>
          <cell r="F45">
            <v>8451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</v>
          </cell>
          <cell r="D47">
            <v>3801</v>
          </cell>
          <cell r="E47">
            <v>6858</v>
          </cell>
          <cell r="F47">
            <v>13751</v>
          </cell>
          <cell r="G47">
            <v>36564</v>
          </cell>
          <cell r="H47">
            <v>726</v>
          </cell>
          <cell r="I47">
            <v>13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24528</v>
          </cell>
          <cell r="F50">
            <v>0</v>
          </cell>
          <cell r="G50">
            <v>0</v>
          </cell>
          <cell r="H50">
            <v>76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2482</v>
          </cell>
          <cell r="F52">
            <v>0</v>
          </cell>
          <cell r="G52">
            <v>0</v>
          </cell>
          <cell r="H52">
            <v>8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13626</v>
          </cell>
          <cell r="F53">
            <v>0</v>
          </cell>
          <cell r="G53">
            <v>0</v>
          </cell>
          <cell r="H53">
            <v>42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40635</v>
          </cell>
          <cell r="F55">
            <v>0</v>
          </cell>
          <cell r="G55">
            <v>0</v>
          </cell>
          <cell r="H55">
            <v>127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520</v>
          </cell>
          <cell r="D58">
            <v>46872</v>
          </cell>
          <cell r="E58">
            <v>35227</v>
          </cell>
          <cell r="F58">
            <v>1166</v>
          </cell>
          <cell r="G58">
            <v>329180</v>
          </cell>
          <cell r="H58">
            <v>5683</v>
          </cell>
          <cell r="I58">
            <v>656</v>
          </cell>
          <cell r="J58">
            <v>977</v>
          </cell>
        </row>
        <row r="59">
          <cell r="A59" t="str">
            <v>0702</v>
          </cell>
          <cell r="B59" t="str">
            <v>Light duty vehicles &lt; 3.5 t </v>
          </cell>
          <cell r="C59">
            <v>309</v>
          </cell>
          <cell r="D59">
            <v>7057</v>
          </cell>
          <cell r="E59">
            <v>4370</v>
          </cell>
          <cell r="F59">
            <v>82</v>
          </cell>
          <cell r="G59">
            <v>36083</v>
          </cell>
          <cell r="H59">
            <v>1162</v>
          </cell>
          <cell r="I59">
            <v>59</v>
          </cell>
          <cell r="J59">
            <v>5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806</v>
          </cell>
          <cell r="D60">
            <v>33787</v>
          </cell>
          <cell r="E60">
            <v>6927</v>
          </cell>
          <cell r="F60">
            <v>218</v>
          </cell>
          <cell r="G60">
            <v>36210</v>
          </cell>
          <cell r="H60">
            <v>2505</v>
          </cell>
          <cell r="I60">
            <v>100</v>
          </cell>
          <cell r="J60">
            <v>10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</v>
          </cell>
          <cell r="D61">
            <v>17</v>
          </cell>
          <cell r="E61">
            <v>2044</v>
          </cell>
          <cell r="F61">
            <v>35</v>
          </cell>
          <cell r="G61">
            <v>3465</v>
          </cell>
          <cell r="H61">
            <v>20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3</v>
          </cell>
          <cell r="D62">
            <v>101</v>
          </cell>
          <cell r="E62">
            <v>2058</v>
          </cell>
          <cell r="F62">
            <v>75</v>
          </cell>
          <cell r="G62">
            <v>8058</v>
          </cell>
          <cell r="H62">
            <v>43</v>
          </cell>
          <cell r="I62">
            <v>1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23459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1640</v>
          </cell>
          <cell r="D65">
            <v>87835</v>
          </cell>
          <cell r="E65">
            <v>74085</v>
          </cell>
          <cell r="F65">
            <v>1576</v>
          </cell>
          <cell r="G65">
            <v>412995</v>
          </cell>
          <cell r="H65">
            <v>9413</v>
          </cell>
          <cell r="I65">
            <v>816</v>
          </cell>
          <cell r="J65">
            <v>993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93</v>
          </cell>
          <cell r="D69">
            <v>4269</v>
          </cell>
          <cell r="E69">
            <v>723</v>
          </cell>
          <cell r="F69">
            <v>22</v>
          </cell>
          <cell r="G69">
            <v>1324</v>
          </cell>
          <cell r="H69">
            <v>295</v>
          </cell>
          <cell r="I69">
            <v>8</v>
          </cell>
          <cell r="J69">
            <v>1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19</v>
          </cell>
          <cell r="D70">
            <v>557</v>
          </cell>
          <cell r="E70">
            <v>3011</v>
          </cell>
          <cell r="F70">
            <v>291</v>
          </cell>
          <cell r="G70">
            <v>3858</v>
          </cell>
          <cell r="H70">
            <v>47</v>
          </cell>
          <cell r="I70">
            <v>2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9263</v>
          </cell>
          <cell r="D71">
            <v>21523</v>
          </cell>
          <cell r="E71">
            <v>879</v>
          </cell>
          <cell r="F71">
            <v>28</v>
          </cell>
          <cell r="G71">
            <v>2794</v>
          </cell>
          <cell r="H71">
            <v>1193</v>
          </cell>
          <cell r="I71">
            <v>76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31</v>
          </cell>
          <cell r="D72">
            <v>1463</v>
          </cell>
          <cell r="E72">
            <v>4074</v>
          </cell>
          <cell r="F72">
            <v>417</v>
          </cell>
          <cell r="G72">
            <v>7592</v>
          </cell>
          <cell r="H72">
            <v>298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893</v>
          </cell>
          <cell r="D73">
            <v>22011</v>
          </cell>
          <cell r="E73">
            <v>3681</v>
          </cell>
          <cell r="F73">
            <v>94</v>
          </cell>
          <cell r="G73">
            <v>17052</v>
          </cell>
          <cell r="H73">
            <v>1115</v>
          </cell>
          <cell r="I73">
            <v>510</v>
          </cell>
          <cell r="J73">
            <v>3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1</v>
          </cell>
          <cell r="D74">
            <v>9</v>
          </cell>
          <cell r="E74">
            <v>1755</v>
          </cell>
          <cell r="F74">
            <v>175</v>
          </cell>
          <cell r="G74">
            <v>4010</v>
          </cell>
          <cell r="H74">
            <v>6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513</v>
          </cell>
          <cell r="D75">
            <v>13359</v>
          </cell>
          <cell r="E75">
            <v>2167</v>
          </cell>
          <cell r="F75">
            <v>84</v>
          </cell>
          <cell r="G75">
            <v>9204</v>
          </cell>
          <cell r="H75">
            <v>733</v>
          </cell>
          <cell r="I75">
            <v>278</v>
          </cell>
          <cell r="J75">
            <v>2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5</v>
          </cell>
          <cell r="D76">
            <v>131</v>
          </cell>
          <cell r="E76">
            <v>2811</v>
          </cell>
          <cell r="F76">
            <v>191</v>
          </cell>
          <cell r="G76">
            <v>33076</v>
          </cell>
          <cell r="H76">
            <v>72</v>
          </cell>
          <cell r="I76">
            <v>2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10817</v>
          </cell>
          <cell r="D78">
            <v>63320</v>
          </cell>
          <cell r="E78">
            <v>19102</v>
          </cell>
          <cell r="F78">
            <v>1303</v>
          </cell>
          <cell r="G78">
            <v>78910</v>
          </cell>
          <cell r="H78">
            <v>3757</v>
          </cell>
          <cell r="I78">
            <v>876</v>
          </cell>
          <cell r="J78">
            <v>6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998</v>
          </cell>
          <cell r="D81">
            <v>235</v>
          </cell>
          <cell r="E81">
            <v>18</v>
          </cell>
          <cell r="F81">
            <v>2</v>
          </cell>
          <cell r="G81">
            <v>0</v>
          </cell>
          <cell r="H81">
            <v>14</v>
          </cell>
          <cell r="I81">
            <v>0</v>
          </cell>
          <cell r="J81">
            <v>26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77788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998</v>
          </cell>
          <cell r="D85">
            <v>235</v>
          </cell>
          <cell r="E85">
            <v>18</v>
          </cell>
          <cell r="F85">
            <v>77790</v>
          </cell>
          <cell r="G85">
            <v>0</v>
          </cell>
          <cell r="H85">
            <v>14</v>
          </cell>
          <cell r="I85">
            <v>0</v>
          </cell>
          <cell r="J85">
            <v>26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1715</v>
          </cell>
          <cell r="F88">
            <v>0</v>
          </cell>
          <cell r="G88">
            <v>0</v>
          </cell>
          <cell r="H88">
            <v>0</v>
          </cell>
          <cell r="I88">
            <v>7993</v>
          </cell>
          <cell r="J88">
            <v>12505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671</v>
          </cell>
          <cell r="F89">
            <v>0</v>
          </cell>
          <cell r="G89">
            <v>0</v>
          </cell>
          <cell r="H89">
            <v>0</v>
          </cell>
          <cell r="I89">
            <v>294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156728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170515</v>
          </cell>
          <cell r="G92">
            <v>0</v>
          </cell>
          <cell r="H92" t="str">
            <v>-</v>
          </cell>
          <cell r="I92">
            <v>0</v>
          </cell>
          <cell r="J92">
            <v>80036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1506</v>
          </cell>
          <cell r="F94">
            <v>0</v>
          </cell>
          <cell r="G94">
            <v>0</v>
          </cell>
          <cell r="H94" t="str">
            <v>-</v>
          </cell>
          <cell r="I94">
            <v>227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7802</v>
          </cell>
          <cell r="F95">
            <v>0</v>
          </cell>
          <cell r="G95">
            <v>0</v>
          </cell>
          <cell r="H95" t="str">
            <v>-</v>
          </cell>
          <cell r="I95">
            <v>445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11694</v>
          </cell>
          <cell r="F105">
            <v>327243</v>
          </cell>
          <cell r="G105">
            <v>0</v>
          </cell>
          <cell r="H105">
            <v>0</v>
          </cell>
          <cell r="I105">
            <v>8958</v>
          </cell>
          <cell r="J105">
            <v>92541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201900</v>
          </cell>
          <cell r="G112">
            <v>0</v>
          </cell>
          <cell r="H112" t="str">
            <v>-</v>
          </cell>
          <cell r="I112">
            <v>267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32338</v>
          </cell>
          <cell r="G113">
            <v>0</v>
          </cell>
          <cell r="H113" t="str">
            <v>-</v>
          </cell>
          <cell r="I113">
            <v>5208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120000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0</v>
          </cell>
          <cell r="F117">
            <v>354238</v>
          </cell>
          <cell r="G117">
            <v>0</v>
          </cell>
          <cell r="H117" t="str">
            <v>-</v>
          </cell>
          <cell r="I117">
            <v>5475</v>
          </cell>
          <cell r="J117">
            <v>0</v>
          </cell>
        </row>
        <row r="118">
          <cell r="C118" t="str">
            <v> </v>
          </cell>
        </row>
        <row r="119">
          <cell r="A119" t="str">
            <v>Total (**)</v>
          </cell>
          <cell r="C119">
            <v>158004</v>
          </cell>
          <cell r="D119">
            <v>275800</v>
          </cell>
          <cell r="E119">
            <v>166131</v>
          </cell>
          <cell r="F119">
            <v>784878</v>
          </cell>
          <cell r="G119">
            <v>715402</v>
          </cell>
          <cell r="H119">
            <v>62846</v>
          </cell>
          <cell r="I119">
            <v>17675</v>
          </cell>
          <cell r="J119">
            <v>93566</v>
          </cell>
        </row>
        <row r="120">
          <cell r="A120" t="str">
            <v>Comparable total (***)</v>
          </cell>
          <cell r="C120">
            <v>158004</v>
          </cell>
          <cell r="D120">
            <v>275800</v>
          </cell>
          <cell r="E120">
            <v>154437</v>
          </cell>
          <cell r="F120">
            <v>430640</v>
          </cell>
          <cell r="G120">
            <v>715402</v>
          </cell>
          <cell r="H120">
            <v>62846</v>
          </cell>
          <cell r="I120">
            <v>12200</v>
          </cell>
          <cell r="J120">
            <v>93566</v>
          </cell>
        </row>
      </sheetData>
      <sheetData sheetId="8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1287767</v>
          </cell>
          <cell r="D15">
            <v>252702</v>
          </cell>
          <cell r="E15">
            <v>10280</v>
          </cell>
          <cell r="F15">
            <v>9149</v>
          </cell>
          <cell r="G15">
            <v>19568</v>
          </cell>
          <cell r="H15">
            <v>65790</v>
          </cell>
          <cell r="I15">
            <v>9255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76606</v>
          </cell>
          <cell r="D21">
            <v>22333</v>
          </cell>
          <cell r="E21">
            <v>56845</v>
          </cell>
          <cell r="F21">
            <v>41457</v>
          </cell>
          <cell r="G21">
            <v>865962</v>
          </cell>
          <cell r="H21">
            <v>29481</v>
          </cell>
          <cell r="I21">
            <v>2534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482758</v>
          </cell>
          <cell r="D27">
            <v>168068</v>
          </cell>
          <cell r="E27">
            <v>12049</v>
          </cell>
          <cell r="F27">
            <v>7382</v>
          </cell>
          <cell r="G27">
            <v>394026</v>
          </cell>
          <cell r="H27">
            <v>64432</v>
          </cell>
          <cell r="I27">
            <v>6558</v>
          </cell>
          <cell r="J27">
            <v>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58715</v>
          </cell>
          <cell r="D37">
            <v>10377</v>
          </cell>
          <cell r="E37">
            <v>76376</v>
          </cell>
          <cell r="F37">
            <v>3999</v>
          </cell>
          <cell r="G37">
            <v>233021</v>
          </cell>
          <cell r="H37">
            <v>15612</v>
          </cell>
          <cell r="I37">
            <v>6824</v>
          </cell>
          <cell r="J37">
            <v>10391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59934</v>
          </cell>
          <cell r="F47">
            <v>653199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314146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67889</v>
          </cell>
          <cell r="D65">
            <v>527743</v>
          </cell>
          <cell r="E65">
            <v>498976</v>
          </cell>
          <cell r="F65">
            <v>13060</v>
          </cell>
          <cell r="G65">
            <v>2738672</v>
          </cell>
          <cell r="H65">
            <v>50206</v>
          </cell>
          <cell r="I65">
            <v>2322</v>
          </cell>
          <cell r="J65">
            <v>1094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55214</v>
          </cell>
          <cell r="D78">
            <v>225575</v>
          </cell>
          <cell r="E78">
            <v>40271</v>
          </cell>
          <cell r="F78">
            <v>1613</v>
          </cell>
          <cell r="G78">
            <v>113099</v>
          </cell>
          <cell r="H78">
            <v>13274</v>
          </cell>
          <cell r="I78">
            <v>343</v>
          </cell>
          <cell r="J78">
            <v>20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31955</v>
          </cell>
          <cell r="D85">
            <v>15645</v>
          </cell>
          <cell r="E85">
            <v>51191</v>
          </cell>
          <cell r="F85">
            <v>651447</v>
          </cell>
          <cell r="G85">
            <v>315162</v>
          </cell>
          <cell r="H85">
            <v>7878</v>
          </cell>
          <cell r="I85">
            <v>489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839</v>
          </cell>
          <cell r="E105">
            <v>78885</v>
          </cell>
          <cell r="F105">
            <v>928101</v>
          </cell>
          <cell r="G105">
            <v>121713</v>
          </cell>
          <cell r="H105">
            <v>14333</v>
          </cell>
          <cell r="I105">
            <v>59989</v>
          </cell>
          <cell r="J105">
            <v>332962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4402</v>
          </cell>
          <cell r="E117">
            <v>770941</v>
          </cell>
          <cell r="F117">
            <v>854461</v>
          </cell>
          <cell r="G117">
            <v>11617</v>
          </cell>
          <cell r="H117" t="str">
            <v>-</v>
          </cell>
          <cell r="I117">
            <v>107426</v>
          </cell>
          <cell r="J117">
            <v>0</v>
          </cell>
        </row>
        <row r="119">
          <cell r="A119" t="str">
            <v>Total</v>
          </cell>
          <cell r="C119">
            <v>2060904</v>
          </cell>
          <cell r="D119">
            <v>1227684</v>
          </cell>
          <cell r="E119">
            <v>1969894</v>
          </cell>
          <cell r="F119">
            <v>3163868</v>
          </cell>
          <cell r="G119">
            <v>4812840</v>
          </cell>
          <cell r="H119">
            <v>261006</v>
          </cell>
          <cell r="I119">
            <v>195740</v>
          </cell>
          <cell r="J119">
            <v>344469</v>
          </cell>
        </row>
        <row r="120">
          <cell r="A120" t="str">
            <v>Comparable total (*)</v>
          </cell>
          <cell r="C120">
            <v>2060904</v>
          </cell>
          <cell r="D120">
            <v>1223282</v>
          </cell>
          <cell r="E120">
            <v>1120068</v>
          </cell>
          <cell r="F120">
            <v>2309407</v>
          </cell>
          <cell r="G120">
            <v>4801223</v>
          </cell>
          <cell r="H120">
            <v>246673</v>
          </cell>
          <cell r="I120">
            <v>88314</v>
          </cell>
          <cell r="J120">
            <v>344469</v>
          </cell>
        </row>
      </sheetData>
      <sheetData sheetId="9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35000</v>
          </cell>
          <cell r="D15">
            <v>54000</v>
          </cell>
          <cell r="E15">
            <v>1000</v>
          </cell>
          <cell r="F15">
            <v>2000</v>
          </cell>
          <cell r="G15">
            <v>7000</v>
          </cell>
          <cell r="H15">
            <v>25000</v>
          </cell>
          <cell r="I15">
            <v>1000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7000</v>
          </cell>
          <cell r="D21">
            <v>16000</v>
          </cell>
          <cell r="E21">
            <v>43000</v>
          </cell>
          <cell r="F21">
            <v>9000</v>
          </cell>
          <cell r="G21">
            <v>39000</v>
          </cell>
          <cell r="H21">
            <v>12000</v>
          </cell>
          <cell r="I21">
            <v>1300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41000</v>
          </cell>
          <cell r="D27">
            <v>20000</v>
          </cell>
          <cell r="E27">
            <v>1000</v>
          </cell>
          <cell r="F27">
            <v>2000</v>
          </cell>
          <cell r="G27">
            <v>41000</v>
          </cell>
          <cell r="H27">
            <v>29000</v>
          </cell>
          <cell r="I27">
            <v>1000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23000</v>
          </cell>
          <cell r="D37">
            <v>20400</v>
          </cell>
          <cell r="E37">
            <v>14000</v>
          </cell>
          <cell r="F37">
            <v>4000</v>
          </cell>
          <cell r="G37">
            <v>0</v>
          </cell>
          <cell r="H37">
            <v>800</v>
          </cell>
          <cell r="I37">
            <v>2800</v>
          </cell>
          <cell r="J37">
            <v>1000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10000</v>
          </cell>
          <cell r="F47">
            <v>100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39000</v>
          </cell>
          <cell r="F55">
            <v>0</v>
          </cell>
          <cell r="G55">
            <v>0</v>
          </cell>
          <cell r="H55" t="str">
            <v>-</v>
          </cell>
          <cell r="I55">
            <v>200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2200</v>
          </cell>
          <cell r="D65">
            <v>135000</v>
          </cell>
          <cell r="E65">
            <v>51900</v>
          </cell>
          <cell r="F65">
            <v>2600</v>
          </cell>
          <cell r="G65">
            <v>311000</v>
          </cell>
          <cell r="H65">
            <v>9500</v>
          </cell>
          <cell r="I65">
            <v>800</v>
          </cell>
          <cell r="J65">
            <v>0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2400</v>
          </cell>
          <cell r="D78">
            <v>42500</v>
          </cell>
          <cell r="E78">
            <v>15200</v>
          </cell>
          <cell r="F78">
            <v>400</v>
          </cell>
          <cell r="G78">
            <v>40000</v>
          </cell>
          <cell r="H78">
            <v>1700</v>
          </cell>
          <cell r="I78">
            <v>200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0</v>
          </cell>
          <cell r="D85">
            <v>0</v>
          </cell>
          <cell r="E85">
            <v>2000</v>
          </cell>
          <cell r="F85">
            <v>122000</v>
          </cell>
          <cell r="G85">
            <v>0</v>
          </cell>
          <cell r="H85">
            <v>1000</v>
          </cell>
          <cell r="I85">
            <v>100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0</v>
          </cell>
          <cell r="F105">
            <v>95000</v>
          </cell>
          <cell r="G105">
            <v>0</v>
          </cell>
          <cell r="H105">
            <v>0</v>
          </cell>
          <cell r="I105">
            <v>9000</v>
          </cell>
          <cell r="J105">
            <v>40000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 t="str">
            <v>-</v>
          </cell>
          <cell r="F117" t="str">
            <v>-</v>
          </cell>
          <cell r="G117">
            <v>0</v>
          </cell>
          <cell r="H117" t="str">
            <v>-</v>
          </cell>
          <cell r="I117" t="str">
            <v>-</v>
          </cell>
          <cell r="J117">
            <v>0</v>
          </cell>
        </row>
        <row r="119">
          <cell r="A119" t="str">
            <v>Total</v>
          </cell>
          <cell r="C119">
            <v>110600</v>
          </cell>
          <cell r="D119">
            <v>287900</v>
          </cell>
          <cell r="E119">
            <v>177100</v>
          </cell>
          <cell r="F119">
            <v>237100</v>
          </cell>
          <cell r="G119">
            <v>438000</v>
          </cell>
          <cell r="H119">
            <v>79000</v>
          </cell>
          <cell r="I119">
            <v>16400</v>
          </cell>
          <cell r="J119">
            <v>41000</v>
          </cell>
        </row>
        <row r="120">
          <cell r="A120" t="str">
            <v>Comparable total (**)</v>
          </cell>
          <cell r="C120">
            <v>110600</v>
          </cell>
          <cell r="D120">
            <v>287900</v>
          </cell>
          <cell r="E120">
            <v>177100</v>
          </cell>
          <cell r="F120">
            <v>237100</v>
          </cell>
          <cell r="G120">
            <v>438000</v>
          </cell>
          <cell r="H120">
            <v>79000</v>
          </cell>
          <cell r="I120">
            <v>16400</v>
          </cell>
          <cell r="J120">
            <v>41000</v>
          </cell>
        </row>
      </sheetData>
      <sheetData sheetId="10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157457.17</v>
          </cell>
          <cell r="D10">
            <v>62922.42</v>
          </cell>
          <cell r="E10">
            <v>652.72</v>
          </cell>
          <cell r="F10">
            <v>356.15</v>
          </cell>
          <cell r="G10">
            <v>3583.68</v>
          </cell>
          <cell r="H10">
            <v>24860.98</v>
          </cell>
          <cell r="I10">
            <v>578.87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38377.3</v>
          </cell>
          <cell r="D11">
            <v>10832.2</v>
          </cell>
          <cell r="E11">
            <v>615.61</v>
          </cell>
          <cell r="F11">
            <v>635.74</v>
          </cell>
          <cell r="G11">
            <v>6577.88</v>
          </cell>
          <cell r="H11">
            <v>6340.42</v>
          </cell>
          <cell r="I11">
            <v>202.15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120592.04</v>
          </cell>
          <cell r="D12">
            <v>16834.47</v>
          </cell>
          <cell r="E12">
            <v>537.87</v>
          </cell>
          <cell r="F12">
            <v>537.87</v>
          </cell>
          <cell r="G12">
            <v>2962.91</v>
          </cell>
          <cell r="H12">
            <v>13275.6</v>
          </cell>
          <cell r="I12">
            <v>498.57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11497.02</v>
          </cell>
          <cell r="D13">
            <v>6459</v>
          </cell>
          <cell r="E13">
            <v>16.15</v>
          </cell>
          <cell r="F13">
            <v>16.15</v>
          </cell>
          <cell r="G13">
            <v>3875.4</v>
          </cell>
          <cell r="H13">
            <v>1001.15</v>
          </cell>
          <cell r="I13">
            <v>12.92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4855.97</v>
          </cell>
          <cell r="D14">
            <v>2384.26</v>
          </cell>
          <cell r="E14">
            <v>21.58</v>
          </cell>
          <cell r="F14">
            <v>30.08</v>
          </cell>
          <cell r="G14">
            <v>121.91</v>
          </cell>
          <cell r="H14">
            <v>451.27</v>
          </cell>
          <cell r="I14">
            <v>18.32</v>
          </cell>
          <cell r="J14">
            <v>0</v>
          </cell>
        </row>
        <row r="15">
          <cell r="A15" t="str">
            <v>Total 01</v>
          </cell>
          <cell r="C15">
            <v>332779.5</v>
          </cell>
          <cell r="D15">
            <v>99432.34999999999</v>
          </cell>
          <cell r="E15">
            <v>1843.9299999999998</v>
          </cell>
          <cell r="F15">
            <v>1575.99</v>
          </cell>
          <cell r="G15">
            <v>17121.78</v>
          </cell>
          <cell r="H15">
            <v>45929.42</v>
          </cell>
          <cell r="I15">
            <v>1310.83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36772.47</v>
          </cell>
          <cell r="D18">
            <v>21818.1</v>
          </cell>
          <cell r="E18">
            <v>1579.42</v>
          </cell>
          <cell r="F18">
            <v>4678.57</v>
          </cell>
          <cell r="G18">
            <v>13989.22</v>
          </cell>
          <cell r="H18">
            <v>27595.34</v>
          </cell>
          <cell r="I18">
            <v>1016.96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68127.82</v>
          </cell>
          <cell r="D19">
            <v>74862.29</v>
          </cell>
          <cell r="E19">
            <v>212535.03</v>
          </cell>
          <cell r="F19">
            <v>145609.73</v>
          </cell>
          <cell r="G19">
            <v>1843369.5</v>
          </cell>
          <cell r="H19">
            <v>58094.87</v>
          </cell>
          <cell r="I19">
            <v>3078.49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6479.03</v>
          </cell>
          <cell r="D20">
            <v>2511.22</v>
          </cell>
          <cell r="E20">
            <v>4384.88</v>
          </cell>
          <cell r="F20">
            <v>2994.4</v>
          </cell>
          <cell r="G20">
            <v>37360.06</v>
          </cell>
          <cell r="H20">
            <v>1994.5</v>
          </cell>
          <cell r="I20">
            <v>89.41</v>
          </cell>
          <cell r="J20">
            <v>0</v>
          </cell>
        </row>
        <row r="21">
          <cell r="A21" t="str">
            <v>Total 02</v>
          </cell>
          <cell r="C21">
            <v>111379.32</v>
          </cell>
          <cell r="D21">
            <v>99191.60999999999</v>
          </cell>
          <cell r="E21">
            <v>218499.33000000002</v>
          </cell>
          <cell r="F21">
            <v>153282.7</v>
          </cell>
          <cell r="G21">
            <v>1894718.78</v>
          </cell>
          <cell r="H21">
            <v>87684.71</v>
          </cell>
          <cell r="I21">
            <v>4184.86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154215.43</v>
          </cell>
          <cell r="D24">
            <v>40311.5</v>
          </cell>
          <cell r="E24">
            <v>1096.9</v>
          </cell>
          <cell r="F24">
            <v>1096.9</v>
          </cell>
          <cell r="G24">
            <v>5303.81</v>
          </cell>
          <cell r="H24">
            <v>27374.15</v>
          </cell>
          <cell r="I24">
            <v>993.96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2328.57</v>
          </cell>
          <cell r="D25">
            <v>1049.56</v>
          </cell>
          <cell r="E25">
            <v>20.38</v>
          </cell>
          <cell r="F25">
            <v>20.38</v>
          </cell>
          <cell r="G25">
            <v>461.69</v>
          </cell>
          <cell r="H25">
            <v>8043.94</v>
          </cell>
          <cell r="I25">
            <v>88.09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116502.59</v>
          </cell>
          <cell r="D26">
            <v>74304.42</v>
          </cell>
          <cell r="E26">
            <v>3987.93</v>
          </cell>
          <cell r="F26">
            <v>4049.69</v>
          </cell>
          <cell r="G26">
            <v>537408.1</v>
          </cell>
          <cell r="H26">
            <v>14675.42</v>
          </cell>
          <cell r="I26">
            <v>1943.4</v>
          </cell>
          <cell r="J26">
            <v>0</v>
          </cell>
        </row>
        <row r="27">
          <cell r="A27" t="str">
            <v>Total 03</v>
          </cell>
          <cell r="C27">
            <v>273046.58999999997</v>
          </cell>
          <cell r="D27">
            <v>115665.48</v>
          </cell>
          <cell r="E27">
            <v>5105.21</v>
          </cell>
          <cell r="F27">
            <v>5166.97</v>
          </cell>
          <cell r="G27">
            <v>543173.6</v>
          </cell>
          <cell r="H27">
            <v>50093.51</v>
          </cell>
          <cell r="I27">
            <v>3025.45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47078.79</v>
          </cell>
          <cell r="D30">
            <v>7094.92</v>
          </cell>
          <cell r="E30">
            <v>9687.07</v>
          </cell>
          <cell r="F30">
            <v>0</v>
          </cell>
          <cell r="G30">
            <v>627.9</v>
          </cell>
          <cell r="H30">
            <v>2340.09</v>
          </cell>
          <cell r="I30">
            <v>106.34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753.87</v>
          </cell>
          <cell r="D31">
            <v>2844.1</v>
          </cell>
          <cell r="E31">
            <v>6051.31</v>
          </cell>
          <cell r="F31">
            <v>3302.75</v>
          </cell>
          <cell r="G31">
            <v>579518</v>
          </cell>
          <cell r="H31">
            <v>554.78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7965.08</v>
          </cell>
          <cell r="D32">
            <v>33.11</v>
          </cell>
          <cell r="E32">
            <v>54.2</v>
          </cell>
          <cell r="F32">
            <v>0</v>
          </cell>
          <cell r="G32">
            <v>43318.03</v>
          </cell>
          <cell r="H32">
            <v>521.61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23087.24</v>
          </cell>
          <cell r="D33">
            <v>17484.49</v>
          </cell>
          <cell r="E33">
            <v>16557.6</v>
          </cell>
          <cell r="F33">
            <v>2352</v>
          </cell>
          <cell r="G33">
            <v>0</v>
          </cell>
          <cell r="H33">
            <v>2323.62</v>
          </cell>
          <cell r="I33">
            <v>33495.77</v>
          </cell>
          <cell r="J33">
            <v>13138.39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443.19</v>
          </cell>
          <cell r="E34">
            <v>32091.4</v>
          </cell>
          <cell r="F34">
            <v>0</v>
          </cell>
          <cell r="G34">
            <v>0</v>
          </cell>
          <cell r="H34">
            <v>0</v>
          </cell>
          <cell r="I34">
            <v>63444.6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9438.72</v>
          </cell>
          <cell r="D35">
            <v>0</v>
          </cell>
          <cell r="E35">
            <v>35477.01</v>
          </cell>
          <cell r="F35">
            <v>0</v>
          </cell>
          <cell r="G35">
            <v>0</v>
          </cell>
          <cell r="H35">
            <v>11068.78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420</v>
          </cell>
        </row>
        <row r="37">
          <cell r="A37" t="str">
            <v>Total 04</v>
          </cell>
          <cell r="C37">
            <v>88323.70000000001</v>
          </cell>
          <cell r="D37">
            <v>27899.81</v>
          </cell>
          <cell r="E37">
            <v>99918.59</v>
          </cell>
          <cell r="F37">
            <v>5654.75</v>
          </cell>
          <cell r="G37">
            <v>623463.93</v>
          </cell>
          <cell r="H37">
            <v>16808.88</v>
          </cell>
          <cell r="I37">
            <v>97046.70999999999</v>
          </cell>
          <cell r="J37">
            <v>13558.39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201189.63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276.9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10452.8</v>
          </cell>
          <cell r="D42">
            <v>0</v>
          </cell>
          <cell r="E42">
            <v>2172.92</v>
          </cell>
          <cell r="F42">
            <v>24259.29</v>
          </cell>
          <cell r="G42">
            <v>0</v>
          </cell>
          <cell r="H42">
            <v>0.72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44528.42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50959.89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11633.87</v>
          </cell>
          <cell r="F45">
            <v>116338.68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10452.8</v>
          </cell>
          <cell r="D47">
            <v>0</v>
          </cell>
          <cell r="E47">
            <v>109572</v>
          </cell>
          <cell r="F47">
            <v>341787.6</v>
          </cell>
          <cell r="G47">
            <v>0</v>
          </cell>
          <cell r="H47">
            <v>0.72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242500.13</v>
          </cell>
          <cell r="F50">
            <v>0</v>
          </cell>
          <cell r="G50">
            <v>0</v>
          </cell>
          <cell r="H50">
            <v>755.79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55777.02</v>
          </cell>
          <cell r="F51">
            <v>0</v>
          </cell>
          <cell r="G51">
            <v>0</v>
          </cell>
          <cell r="H51">
            <v>173.84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62683.25</v>
          </cell>
          <cell r="F52">
            <v>0</v>
          </cell>
          <cell r="G52">
            <v>0</v>
          </cell>
          <cell r="H52">
            <v>195.36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249814.55</v>
          </cell>
          <cell r="F53">
            <v>0</v>
          </cell>
          <cell r="G53">
            <v>0</v>
          </cell>
          <cell r="H53">
            <v>778.59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1958.71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610774.95</v>
          </cell>
          <cell r="F55">
            <v>0</v>
          </cell>
          <cell r="G55">
            <v>0</v>
          </cell>
          <cell r="H55">
            <v>1903.58</v>
          </cell>
          <cell r="I55">
            <v>1958.71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71361.89</v>
          </cell>
          <cell r="D58">
            <v>530815</v>
          </cell>
          <cell r="E58">
            <v>403623.5</v>
          </cell>
          <cell r="F58">
            <v>12162.2</v>
          </cell>
          <cell r="G58">
            <v>3783403.8</v>
          </cell>
          <cell r="H58">
            <v>65898.3</v>
          </cell>
          <cell r="I58">
            <v>3644.5</v>
          </cell>
          <cell r="J58">
            <v>3119.89</v>
          </cell>
        </row>
        <row r="59">
          <cell r="A59" t="str">
            <v>0702</v>
          </cell>
          <cell r="B59" t="str">
            <v>Light duty vehicles &lt; 3.5 t </v>
          </cell>
          <cell r="C59">
            <v>41281.99</v>
          </cell>
          <cell r="D59">
            <v>176397.69</v>
          </cell>
          <cell r="E59">
            <v>118397.6</v>
          </cell>
          <cell r="F59">
            <v>2149.5</v>
          </cell>
          <cell r="G59">
            <v>1049276.5</v>
          </cell>
          <cell r="H59">
            <v>28121</v>
          </cell>
          <cell r="I59">
            <v>1382.9</v>
          </cell>
          <cell r="J59">
            <v>123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41226.15</v>
          </cell>
          <cell r="D60">
            <v>309556.61</v>
          </cell>
          <cell r="E60">
            <v>51378.1</v>
          </cell>
          <cell r="F60">
            <v>1711.4</v>
          </cell>
          <cell r="G60">
            <v>213984.21</v>
          </cell>
          <cell r="H60">
            <v>23529.5</v>
          </cell>
          <cell r="I60">
            <v>893.5</v>
          </cell>
          <cell r="J60">
            <v>89.3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222.3</v>
          </cell>
          <cell r="D61">
            <v>257.3</v>
          </cell>
          <cell r="E61">
            <v>30360.4</v>
          </cell>
          <cell r="F61">
            <v>514.6</v>
          </cell>
          <cell r="G61">
            <v>51458.3</v>
          </cell>
          <cell r="H61">
            <v>294.9</v>
          </cell>
          <cell r="I61">
            <v>5.1</v>
          </cell>
          <cell r="J61">
            <v>5.1</v>
          </cell>
        </row>
        <row r="62">
          <cell r="A62" t="str">
            <v>0705</v>
          </cell>
          <cell r="B62" t="str">
            <v>Motorcycles &gt; 50 cm3 </v>
          </cell>
          <cell r="C62">
            <v>555.6</v>
          </cell>
          <cell r="D62">
            <v>1426.6</v>
          </cell>
          <cell r="E62">
            <v>49368.2</v>
          </cell>
          <cell r="F62">
            <v>1198.1</v>
          </cell>
          <cell r="G62">
            <v>137710.3</v>
          </cell>
          <cell r="H62">
            <v>736.9</v>
          </cell>
          <cell r="I62">
            <v>13.3</v>
          </cell>
          <cell r="J62">
            <v>13.3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309888.2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154647.93</v>
          </cell>
          <cell r="D65">
            <v>1018453.2</v>
          </cell>
          <cell r="E65">
            <v>963016</v>
          </cell>
          <cell r="F65">
            <v>17735.8</v>
          </cell>
          <cell r="G65">
            <v>5235833.109999999</v>
          </cell>
          <cell r="H65">
            <v>118580.59999999999</v>
          </cell>
          <cell r="I65">
            <v>5939.3</v>
          </cell>
          <cell r="J65">
            <v>3350.59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1477.3</v>
          </cell>
          <cell r="D69">
            <v>9466.12</v>
          </cell>
          <cell r="E69">
            <v>2113.68</v>
          </cell>
          <cell r="F69">
            <v>0</v>
          </cell>
          <cell r="G69">
            <v>4738.75</v>
          </cell>
          <cell r="H69">
            <v>852.3</v>
          </cell>
          <cell r="I69">
            <v>28.41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294.84</v>
          </cell>
          <cell r="D70">
            <v>2898.5</v>
          </cell>
          <cell r="E70">
            <v>401.44</v>
          </cell>
          <cell r="F70">
            <v>0</v>
          </cell>
          <cell r="G70">
            <v>1655.64</v>
          </cell>
          <cell r="H70">
            <v>170.1</v>
          </cell>
          <cell r="I70">
            <v>5.67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5974.55</v>
          </cell>
          <cell r="D71">
            <v>44193.01</v>
          </cell>
          <cell r="E71">
            <v>20223.92</v>
          </cell>
          <cell r="F71">
            <v>0</v>
          </cell>
          <cell r="G71">
            <v>599.23</v>
          </cell>
          <cell r="H71">
            <v>2233.55</v>
          </cell>
          <cell r="I71">
            <v>74.91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1193.87</v>
          </cell>
          <cell r="D72">
            <v>7870.6</v>
          </cell>
          <cell r="E72">
            <v>26166.25</v>
          </cell>
          <cell r="F72">
            <v>0</v>
          </cell>
          <cell r="G72">
            <v>48871.17</v>
          </cell>
          <cell r="H72">
            <v>5010.4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8776.64</v>
          </cell>
          <cell r="D73">
            <v>162128.3</v>
          </cell>
          <cell r="E73">
            <v>120346.6</v>
          </cell>
          <cell r="F73">
            <v>0</v>
          </cell>
          <cell r="G73">
            <v>509333</v>
          </cell>
          <cell r="H73">
            <v>5122.9</v>
          </cell>
          <cell r="I73">
            <v>170.82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188.12</v>
          </cell>
          <cell r="D74">
            <v>3538.33</v>
          </cell>
          <cell r="E74">
            <v>32313.6</v>
          </cell>
          <cell r="F74">
            <v>0</v>
          </cell>
          <cell r="G74">
            <v>99968</v>
          </cell>
          <cell r="H74">
            <v>148.17</v>
          </cell>
          <cell r="I74">
            <v>4.98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5664.58</v>
          </cell>
          <cell r="D75">
            <v>64204.37</v>
          </cell>
          <cell r="E75">
            <v>9930.27</v>
          </cell>
          <cell r="F75">
            <v>0</v>
          </cell>
          <cell r="G75">
            <v>58211.96</v>
          </cell>
          <cell r="H75">
            <v>1159.22</v>
          </cell>
          <cell r="I75">
            <v>42.81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243.82</v>
          </cell>
          <cell r="D76">
            <v>425.78</v>
          </cell>
          <cell r="E76">
            <v>67312.5</v>
          </cell>
          <cell r="F76">
            <v>0</v>
          </cell>
          <cell r="G76">
            <v>289713.5</v>
          </cell>
          <cell r="H76">
            <v>250.34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23813.72</v>
          </cell>
          <cell r="D78">
            <v>294725.01</v>
          </cell>
          <cell r="E78">
            <v>278808.26</v>
          </cell>
          <cell r="F78">
            <v>0</v>
          </cell>
          <cell r="G78">
            <v>1013091.25</v>
          </cell>
          <cell r="H78">
            <v>14946.98</v>
          </cell>
          <cell r="I78">
            <v>327.6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18778.46</v>
          </cell>
          <cell r="D81">
            <v>22547.75</v>
          </cell>
          <cell r="E81">
            <v>394.74</v>
          </cell>
          <cell r="F81">
            <v>6991.13</v>
          </cell>
          <cell r="G81">
            <v>10079.62</v>
          </cell>
          <cell r="H81">
            <v>3293.11</v>
          </cell>
          <cell r="I81">
            <v>1256.49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3480</v>
          </cell>
          <cell r="E82">
            <v>7800</v>
          </cell>
          <cell r="F82">
            <v>7800</v>
          </cell>
          <cell r="G82">
            <v>223200</v>
          </cell>
          <cell r="H82">
            <v>0</v>
          </cell>
          <cell r="I82">
            <v>120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10</v>
          </cell>
          <cell r="E83">
            <v>0.18</v>
          </cell>
          <cell r="F83">
            <v>3.3</v>
          </cell>
          <cell r="G83">
            <v>3</v>
          </cell>
          <cell r="H83">
            <v>0</v>
          </cell>
          <cell r="I83">
            <v>0.5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12218.09</v>
          </cell>
          <cell r="F84">
            <v>675069.91</v>
          </cell>
          <cell r="G84">
            <v>0</v>
          </cell>
          <cell r="H84">
            <v>1734.85</v>
          </cell>
          <cell r="I84">
            <v>1207.8</v>
          </cell>
          <cell r="J84">
            <v>1856.9</v>
          </cell>
        </row>
        <row r="85">
          <cell r="A85" t="str">
            <v>Total 09</v>
          </cell>
          <cell r="C85">
            <v>18778.46</v>
          </cell>
          <cell r="D85">
            <v>26037.75</v>
          </cell>
          <cell r="E85">
            <v>20413.010000000002</v>
          </cell>
          <cell r="F85">
            <v>689864.3400000001</v>
          </cell>
          <cell r="G85">
            <v>233282.62</v>
          </cell>
          <cell r="H85">
            <v>5027.96</v>
          </cell>
          <cell r="I85">
            <v>2584.79</v>
          </cell>
          <cell r="J85">
            <v>1856.9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5194.5</v>
          </cell>
          <cell r="F88">
            <v>24733.03</v>
          </cell>
          <cell r="G88">
            <v>0</v>
          </cell>
          <cell r="H88">
            <v>0</v>
          </cell>
          <cell r="I88">
            <v>46846.83</v>
          </cell>
          <cell r="J88">
            <v>106739.6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4804.54</v>
          </cell>
          <cell r="F89">
            <v>4744.96</v>
          </cell>
          <cell r="G89">
            <v>0</v>
          </cell>
          <cell r="H89">
            <v>0</v>
          </cell>
          <cell r="I89">
            <v>14994.04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1336308.38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166670.34</v>
          </cell>
          <cell r="G92">
            <v>0</v>
          </cell>
          <cell r="H92">
            <v>0</v>
          </cell>
          <cell r="I92">
            <v>0</v>
          </cell>
          <cell r="J92">
            <v>541310.59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311037.97</v>
          </cell>
          <cell r="F94">
            <v>58064.91</v>
          </cell>
          <cell r="G94">
            <v>0</v>
          </cell>
          <cell r="H94">
            <v>0</v>
          </cell>
          <cell r="I94">
            <v>11612.99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71800.97</v>
          </cell>
          <cell r="F95">
            <v>33172.52</v>
          </cell>
          <cell r="G95">
            <v>0</v>
          </cell>
          <cell r="H95">
            <v>0</v>
          </cell>
          <cell r="I95">
            <v>6634.5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-117128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74250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712</v>
          </cell>
          <cell r="E98">
            <v>3738</v>
          </cell>
          <cell r="F98">
            <v>2776.8</v>
          </cell>
          <cell r="G98">
            <v>41652</v>
          </cell>
          <cell r="H98">
            <v>3267</v>
          </cell>
          <cell r="I98">
            <v>19.94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7821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-1027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712</v>
          </cell>
          <cell r="E105">
            <v>396575.98</v>
          </cell>
          <cell r="F105">
            <v>1626470.94</v>
          </cell>
          <cell r="G105">
            <v>41652</v>
          </cell>
          <cell r="H105">
            <v>-32817</v>
          </cell>
          <cell r="I105">
            <v>80108.3</v>
          </cell>
          <cell r="J105">
            <v>648050.19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14315.56</v>
          </cell>
          <cell r="F108">
            <v>2672.45</v>
          </cell>
          <cell r="G108">
            <v>0</v>
          </cell>
          <cell r="H108">
            <v>0</v>
          </cell>
          <cell r="I108">
            <v>534.49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3304.65</v>
          </cell>
          <cell r="F109">
            <v>1526.77</v>
          </cell>
          <cell r="G109">
            <v>0</v>
          </cell>
          <cell r="H109">
            <v>0</v>
          </cell>
          <cell r="I109">
            <v>305.35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831.64</v>
          </cell>
          <cell r="D110">
            <v>1858.96</v>
          </cell>
          <cell r="E110">
            <v>9784</v>
          </cell>
          <cell r="F110">
            <v>1467.6</v>
          </cell>
          <cell r="G110">
            <v>65308.2</v>
          </cell>
          <cell r="H110">
            <v>0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25829.56</v>
          </cell>
          <cell r="F111">
            <v>10625.99</v>
          </cell>
          <cell r="G111">
            <v>0</v>
          </cell>
          <cell r="H111">
            <v>0</v>
          </cell>
          <cell r="I111">
            <v>33578.14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56394.45</v>
          </cell>
          <cell r="G112">
            <v>0</v>
          </cell>
          <cell r="H112">
            <v>0</v>
          </cell>
          <cell r="I112">
            <v>75.19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22803.3</v>
          </cell>
          <cell r="G113">
            <v>0</v>
          </cell>
          <cell r="H113">
            <v>0</v>
          </cell>
          <cell r="I113">
            <v>452.64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831.64</v>
          </cell>
          <cell r="D117">
            <v>1858.96</v>
          </cell>
          <cell r="E117">
            <v>53233.770000000004</v>
          </cell>
          <cell r="F117">
            <v>95490.56</v>
          </cell>
          <cell r="G117">
            <v>65308.2</v>
          </cell>
          <cell r="H117">
            <v>0</v>
          </cell>
          <cell r="I117">
            <v>34945.81</v>
          </cell>
          <cell r="J117">
            <v>0</v>
          </cell>
        </row>
        <row r="119">
          <cell r="A119" t="str">
            <v>Total (**)</v>
          </cell>
          <cell r="C119">
            <v>1014053.6599999998</v>
          </cell>
          <cell r="D119">
            <v>1683976.17</v>
          </cell>
          <cell r="E119">
            <v>2757761.03</v>
          </cell>
          <cell r="F119">
            <v>2937029.65</v>
          </cell>
          <cell r="G119">
            <v>9667645.269999998</v>
          </cell>
          <cell r="H119">
            <v>308159.36</v>
          </cell>
          <cell r="I119">
            <v>231432.36</v>
          </cell>
          <cell r="J119">
            <v>666816.07</v>
          </cell>
        </row>
        <row r="120">
          <cell r="A120" t="str">
            <v>Comparable total (***)</v>
          </cell>
          <cell r="C120">
            <v>1013222.0199999998</v>
          </cell>
          <cell r="D120">
            <v>1682117.21</v>
          </cell>
          <cell r="E120">
            <v>2307951.28</v>
          </cell>
          <cell r="F120">
            <v>2841539.09</v>
          </cell>
          <cell r="G120">
            <v>9602337.069999998</v>
          </cell>
          <cell r="H120">
            <v>340976.36</v>
          </cell>
          <cell r="I120">
            <v>196486.55</v>
          </cell>
          <cell r="J120">
            <v>666816.07</v>
          </cell>
        </row>
      </sheetData>
      <sheetData sheetId="11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1764306.477769231</v>
          </cell>
          <cell r="D10">
            <v>528120.7091978024</v>
          </cell>
          <cell r="E10">
            <v>4312</v>
          </cell>
          <cell r="F10">
            <v>10542</v>
          </cell>
          <cell r="G10">
            <v>240157</v>
          </cell>
          <cell r="H10">
            <v>162435.92566666633</v>
          </cell>
          <cell r="I10">
            <v>7754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>
            <v>137608.573288069</v>
          </cell>
          <cell r="D12">
            <v>45108.2712919047</v>
          </cell>
          <cell r="E12">
            <v>100852</v>
          </cell>
          <cell r="F12">
            <v>1094</v>
          </cell>
          <cell r="G12">
            <v>5562</v>
          </cell>
          <cell r="H12">
            <v>20441.453999999965</v>
          </cell>
          <cell r="I12">
            <v>60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>
            <v>18846</v>
          </cell>
          <cell r="D13">
            <v>11630</v>
          </cell>
          <cell r="E13">
            <v>3123</v>
          </cell>
          <cell r="F13">
            <v>233</v>
          </cell>
          <cell r="G13">
            <v>5286</v>
          </cell>
          <cell r="H13">
            <v>3548.269999999993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543</v>
          </cell>
          <cell r="D14">
            <v>1546</v>
          </cell>
          <cell r="E14">
            <v>64</v>
          </cell>
          <cell r="F14">
            <v>57</v>
          </cell>
          <cell r="G14">
            <v>128</v>
          </cell>
          <cell r="H14">
            <v>11469.758666666645</v>
          </cell>
          <cell r="I14">
            <v>2</v>
          </cell>
          <cell r="J14" t="str">
            <v>-</v>
          </cell>
        </row>
        <row r="15">
          <cell r="A15" t="str">
            <v>Total 01</v>
          </cell>
          <cell r="C15">
            <v>1921304.0510573</v>
          </cell>
          <cell r="D15">
            <v>586404.9804897071</v>
          </cell>
          <cell r="E15">
            <v>108351</v>
          </cell>
          <cell r="F15">
            <v>11926</v>
          </cell>
          <cell r="G15">
            <v>251133</v>
          </cell>
          <cell r="H15">
            <v>197895.40833333292</v>
          </cell>
          <cell r="I15">
            <v>7816</v>
          </cell>
          <cell r="J15" t="str">
            <v>-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73740</v>
          </cell>
          <cell r="D18">
            <v>35012</v>
          </cell>
          <cell r="E18">
            <v>2124</v>
          </cell>
          <cell r="F18">
            <v>3523</v>
          </cell>
          <cell r="G18">
            <v>5442</v>
          </cell>
          <cell r="H18">
            <v>30050.162999999946</v>
          </cell>
          <cell r="I18">
            <v>212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>
            <v>90268</v>
          </cell>
          <cell r="D19">
            <v>68349</v>
          </cell>
          <cell r="E19">
            <v>37016</v>
          </cell>
          <cell r="F19">
            <v>42189</v>
          </cell>
          <cell r="G19">
            <v>271414</v>
          </cell>
          <cell r="H19">
            <v>83923.37799999984</v>
          </cell>
          <cell r="I19">
            <v>647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7627</v>
          </cell>
          <cell r="D20">
            <v>2067</v>
          </cell>
          <cell r="E20">
            <v>60</v>
          </cell>
          <cell r="F20">
            <v>571</v>
          </cell>
          <cell r="G20">
            <v>10738</v>
          </cell>
          <cell r="H20">
            <v>1204.3056666666644</v>
          </cell>
          <cell r="I20">
            <v>19</v>
          </cell>
          <cell r="J20" t="str">
            <v>-</v>
          </cell>
        </row>
        <row r="21">
          <cell r="A21" t="str">
            <v>Total 02</v>
          </cell>
          <cell r="C21">
            <v>171635</v>
          </cell>
          <cell r="D21">
            <v>105428</v>
          </cell>
          <cell r="E21">
            <v>39200</v>
          </cell>
          <cell r="F21">
            <v>46283</v>
          </cell>
          <cell r="G21">
            <v>287594</v>
          </cell>
          <cell r="H21">
            <v>115177.84666666645</v>
          </cell>
          <cell r="I21">
            <v>878</v>
          </cell>
          <cell r="J21" t="str">
            <v>-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357672</v>
          </cell>
          <cell r="D24">
            <v>124169.027762155</v>
          </cell>
          <cell r="E24">
            <v>6398</v>
          </cell>
          <cell r="F24">
            <v>4509</v>
          </cell>
          <cell r="G24">
            <v>27401</v>
          </cell>
          <cell r="H24">
            <v>81339.26899999985</v>
          </cell>
          <cell r="I24">
            <v>1047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>
            <v>25022</v>
          </cell>
          <cell r="E25">
            <v>2784</v>
          </cell>
          <cell r="F25">
            <v>1392</v>
          </cell>
          <cell r="G25">
            <v>21373</v>
          </cell>
          <cell r="H25">
            <v>2137.666666666663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18145</v>
          </cell>
          <cell r="D26">
            <v>4584</v>
          </cell>
          <cell r="E26">
            <v>510</v>
          </cell>
          <cell r="F26">
            <v>255</v>
          </cell>
          <cell r="G26">
            <v>3915</v>
          </cell>
          <cell r="H26">
            <v>2895.665666666661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375817</v>
          </cell>
          <cell r="D27">
            <v>153775.027762155</v>
          </cell>
          <cell r="E27">
            <v>9692</v>
          </cell>
          <cell r="F27">
            <v>6156</v>
          </cell>
          <cell r="G27">
            <v>52689</v>
          </cell>
          <cell r="H27">
            <v>86372.60133333318</v>
          </cell>
          <cell r="I27">
            <v>1047</v>
          </cell>
          <cell r="J27" t="str">
            <v>-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80603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>
            <v>3136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>
            <v>68239.625481</v>
          </cell>
          <cell r="F33" t="str">
            <v>-</v>
          </cell>
          <cell r="G33" t="str">
            <v>-</v>
          </cell>
          <cell r="H33" t="str">
            <v>-</v>
          </cell>
          <cell r="I33">
            <v>12871.82</v>
          </cell>
          <cell r="J33">
            <v>20000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>
            <v>126779.2223</v>
          </cell>
          <cell r="F34" t="str">
            <v>-</v>
          </cell>
          <cell r="G34" t="str">
            <v>-</v>
          </cell>
          <cell r="H34" t="str">
            <v>-</v>
          </cell>
          <cell r="I34">
            <v>57220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18612</v>
          </cell>
          <cell r="D35">
            <v>37822</v>
          </cell>
          <cell r="E35">
            <v>91521.949657</v>
          </cell>
          <cell r="F35">
            <v>56</v>
          </cell>
          <cell r="G35">
            <v>6224</v>
          </cell>
          <cell r="H35">
            <v>11506.212666666645</v>
          </cell>
          <cell r="I35">
            <v>169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99215</v>
          </cell>
          <cell r="D37">
            <v>37822</v>
          </cell>
          <cell r="E37">
            <v>289676.797438</v>
          </cell>
          <cell r="F37">
            <v>56</v>
          </cell>
          <cell r="G37">
            <v>6224</v>
          </cell>
          <cell r="H37">
            <v>11506.212666666645</v>
          </cell>
          <cell r="I37">
            <v>70260.82</v>
          </cell>
          <cell r="J37">
            <v>20000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>
            <v>326619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1950</v>
          </cell>
          <cell r="D41">
            <v>109120</v>
          </cell>
          <cell r="E41">
            <v>198653</v>
          </cell>
          <cell r="F41">
            <v>119730</v>
          </cell>
          <cell r="G41">
            <v>47324</v>
          </cell>
          <cell r="H41">
            <v>10.299666666666647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>
            <v>114329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>
            <v>17911</v>
          </cell>
          <cell r="F45">
            <v>364582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1950</v>
          </cell>
          <cell r="D47">
            <v>109120</v>
          </cell>
          <cell r="E47">
            <v>330893</v>
          </cell>
          <cell r="F47">
            <v>810931</v>
          </cell>
          <cell r="G47">
            <v>47324</v>
          </cell>
          <cell r="H47">
            <v>10.299666666666647</v>
          </cell>
          <cell r="I47" t="str">
            <v>-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>
            <v>40785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>
            <v>65534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>
            <v>179566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>
            <v>376670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 t="str">
            <v>-</v>
          </cell>
          <cell r="D55" t="str">
            <v>-</v>
          </cell>
          <cell r="E55">
            <v>662555</v>
          </cell>
          <cell r="F55" t="str">
            <v>-</v>
          </cell>
          <cell r="G55" t="str">
            <v>-</v>
          </cell>
          <cell r="H55" t="str">
            <v>-</v>
          </cell>
          <cell r="I55" t="str">
            <v>-</v>
          </cell>
          <cell r="J55" t="str">
            <v>-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21398.8631554683</v>
          </cell>
          <cell r="D58">
            <v>665145.739586201</v>
          </cell>
          <cell r="E58">
            <v>522062.698278505</v>
          </cell>
          <cell r="F58">
            <v>20720.7120194136</v>
          </cell>
          <cell r="G58">
            <v>3905946.64205392</v>
          </cell>
          <cell r="H58">
            <v>65222.07077267357</v>
          </cell>
          <cell r="I58">
            <v>5065.18129787454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>
            <v>6415.70321349792</v>
          </cell>
          <cell r="D59">
            <v>68135.8411318479</v>
          </cell>
          <cell r="E59">
            <v>48408.9794536297</v>
          </cell>
          <cell r="F59">
            <v>1730.23198539886</v>
          </cell>
          <cell r="G59">
            <v>323764.053385269</v>
          </cell>
          <cell r="H59">
            <v>13005.406580545492</v>
          </cell>
          <cell r="I59">
            <v>446.213148444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34845.1744588196</v>
          </cell>
          <cell r="D60">
            <v>404816.746269878</v>
          </cell>
          <cell r="E60">
            <v>63845.1255312597</v>
          </cell>
          <cell r="F60">
            <v>2161.78452</v>
          </cell>
          <cell r="G60">
            <v>173423.675081883</v>
          </cell>
          <cell r="H60">
            <v>32204.45682581295</v>
          </cell>
          <cell r="I60">
            <v>1029.4212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21.9933936889846</v>
          </cell>
          <cell r="D61">
            <v>73.9865923357664</v>
          </cell>
          <cell r="E61">
            <v>8878.39108029197</v>
          </cell>
          <cell r="F61">
            <v>147.973184671533</v>
          </cell>
          <cell r="G61">
            <v>14797.3184671533</v>
          </cell>
          <cell r="H61">
            <v>81.78067751745525</v>
          </cell>
          <cell r="I61">
            <v>1.47973184671533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>
            <v>82.2815785251377</v>
          </cell>
          <cell r="D62">
            <v>754.179075985401</v>
          </cell>
          <cell r="E62">
            <v>10485.216459854</v>
          </cell>
          <cell r="F62">
            <v>522.823455656934</v>
          </cell>
          <cell r="G62">
            <v>53733.3300656934</v>
          </cell>
          <cell r="H62">
            <v>305.9574767836629</v>
          </cell>
          <cell r="I62">
            <v>5.33187630656934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>
            <v>107721.418280836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62764.01579999994</v>
          </cell>
          <cell r="D65">
            <v>1138926.4926562482</v>
          </cell>
          <cell r="E65">
            <v>761401.8290843763</v>
          </cell>
          <cell r="F65">
            <v>25283.525165140927</v>
          </cell>
          <cell r="G65">
            <v>4471665.019053918</v>
          </cell>
          <cell r="H65">
            <v>110819.67233333313</v>
          </cell>
          <cell r="I65">
            <v>6547.627254471824</v>
          </cell>
          <cell r="J65" t="str">
            <v>-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7617</v>
          </cell>
          <cell r="D68">
            <v>40488</v>
          </cell>
          <cell r="E68">
            <v>1416</v>
          </cell>
          <cell r="F68">
            <v>72</v>
          </cell>
          <cell r="G68">
            <v>6054</v>
          </cell>
          <cell r="H68">
            <v>3833.114999999993</v>
          </cell>
          <cell r="I68">
            <v>70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2123</v>
          </cell>
          <cell r="D69">
            <v>20608</v>
          </cell>
          <cell r="E69">
            <v>7695</v>
          </cell>
          <cell r="F69">
            <v>97</v>
          </cell>
          <cell r="G69">
            <v>11339</v>
          </cell>
          <cell r="H69">
            <v>1879.188666666663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29497</v>
          </cell>
          <cell r="D71">
            <v>81200</v>
          </cell>
          <cell r="E71">
            <v>9164</v>
          </cell>
          <cell r="F71">
            <v>116</v>
          </cell>
          <cell r="G71">
            <v>11600</v>
          </cell>
          <cell r="H71">
            <v>3640.25566666666</v>
          </cell>
          <cell r="I71">
            <v>233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2672</v>
          </cell>
          <cell r="D72">
            <v>15432</v>
          </cell>
          <cell r="E72">
            <v>3908</v>
          </cell>
          <cell r="F72">
            <v>415</v>
          </cell>
          <cell r="G72">
            <v>12174</v>
          </cell>
          <cell r="H72">
            <v>2876.015999999995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1778</v>
          </cell>
          <cell r="D73">
            <v>26680</v>
          </cell>
          <cell r="E73">
            <v>4065</v>
          </cell>
          <cell r="F73">
            <v>84</v>
          </cell>
          <cell r="G73">
            <v>8885</v>
          </cell>
          <cell r="H73">
            <v>1553.6913333333305</v>
          </cell>
          <cell r="I73">
            <v>650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4369</v>
          </cell>
          <cell r="D75">
            <v>60387</v>
          </cell>
          <cell r="E75">
            <v>39903</v>
          </cell>
          <cell r="F75">
            <v>1825</v>
          </cell>
          <cell r="G75">
            <v>673676</v>
          </cell>
          <cell r="H75">
            <v>4617.777999999991</v>
          </cell>
          <cell r="I75">
            <v>1578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119</v>
          </cell>
          <cell r="D76">
            <v>954</v>
          </cell>
          <cell r="E76">
            <v>56176</v>
          </cell>
          <cell r="F76">
            <v>614</v>
          </cell>
          <cell r="G76">
            <v>124015</v>
          </cell>
          <cell r="H76">
            <v>321.4309999999994</v>
          </cell>
          <cell r="I76">
            <v>19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48175</v>
          </cell>
          <cell r="D78">
            <v>245749</v>
          </cell>
          <cell r="E78">
            <v>122327</v>
          </cell>
          <cell r="F78">
            <v>3223</v>
          </cell>
          <cell r="G78">
            <v>847743</v>
          </cell>
          <cell r="H78">
            <v>18721.475666666633</v>
          </cell>
          <cell r="I78">
            <v>2550</v>
          </cell>
          <cell r="J78" t="str">
            <v>-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15713</v>
          </cell>
          <cell r="D81">
            <v>9870</v>
          </cell>
          <cell r="E81">
            <v>8654</v>
          </cell>
          <cell r="F81">
            <v>38373</v>
          </cell>
          <cell r="G81">
            <v>2956</v>
          </cell>
          <cell r="H81">
            <v>9368.93466666665</v>
          </cell>
          <cell r="I81">
            <v>429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>
            <v>17900</v>
          </cell>
          <cell r="F84">
            <v>1790000</v>
          </cell>
          <cell r="G84" t="str">
            <v>-</v>
          </cell>
          <cell r="H84" t="str">
            <v>-</v>
          </cell>
          <cell r="I84" t="str">
            <v>-</v>
          </cell>
          <cell r="J84">
            <v>20000</v>
          </cell>
        </row>
        <row r="85">
          <cell r="A85" t="str">
            <v>Total 09</v>
          </cell>
          <cell r="C85">
            <v>15713</v>
          </cell>
          <cell r="D85">
            <v>9870</v>
          </cell>
          <cell r="E85">
            <v>26554</v>
          </cell>
          <cell r="F85">
            <v>1828373</v>
          </cell>
          <cell r="G85">
            <v>2956</v>
          </cell>
          <cell r="H85">
            <v>9368.93466666665</v>
          </cell>
          <cell r="I85">
            <v>429</v>
          </cell>
          <cell r="J85">
            <v>20000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>
            <v>1269.8179999999975</v>
          </cell>
          <cell r="I88">
            <v>5166.72</v>
          </cell>
          <cell r="J88">
            <v>40000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>
            <v>1266.702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>
            <v>990743.69394</v>
          </cell>
          <cell r="G91" t="str">
            <v>-</v>
          </cell>
          <cell r="H91" t="str">
            <v>-</v>
          </cell>
          <cell r="I91">
            <v>3144.9516826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>
            <v>124986.30606</v>
          </cell>
          <cell r="G92" t="str">
            <v>-</v>
          </cell>
          <cell r="H92" t="str">
            <v>-</v>
          </cell>
          <cell r="I92">
            <v>396.7483174</v>
          </cell>
          <cell r="J92">
            <v>240000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>
            <v>1506.56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>
            <v>38493.44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40000</v>
          </cell>
          <cell r="F105">
            <v>1115730</v>
          </cell>
          <cell r="G105">
            <v>0</v>
          </cell>
          <cell r="H105">
            <v>1269.8179999999975</v>
          </cell>
          <cell r="I105">
            <v>9975.122000000001</v>
          </cell>
          <cell r="J105">
            <v>280000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>
            <v>1506.56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>
            <v>38493.44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40000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9">
          <cell r="A119" t="str">
            <v>Total (**)</v>
          </cell>
          <cell r="C119">
            <v>2696573.0668573002</v>
          </cell>
          <cell r="D119">
            <v>2387095.5009081103</v>
          </cell>
          <cell r="E119">
            <v>2430650.626522376</v>
          </cell>
          <cell r="F119">
            <v>3847961.525165141</v>
          </cell>
          <cell r="G119">
            <v>5967328.019053918</v>
          </cell>
          <cell r="H119">
            <v>551142.2693333322</v>
          </cell>
          <cell r="I119">
            <v>99503.56925447183</v>
          </cell>
          <cell r="J119">
            <v>320000</v>
          </cell>
        </row>
        <row r="120">
          <cell r="A120" t="str">
            <v>Comparable total (***)</v>
          </cell>
          <cell r="C120">
            <v>2696573.0668573002</v>
          </cell>
          <cell r="D120">
            <v>2387095.5009081103</v>
          </cell>
          <cell r="E120">
            <v>2350650.626522376</v>
          </cell>
          <cell r="F120">
            <v>3847961.525165141</v>
          </cell>
          <cell r="G120">
            <v>5967328.019053918</v>
          </cell>
          <cell r="H120">
            <v>549872.4513333322</v>
          </cell>
          <cell r="I120">
            <v>99503.56925447183</v>
          </cell>
          <cell r="J120">
            <v>320000</v>
          </cell>
        </row>
      </sheetData>
      <sheetData sheetId="12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1722062.2474</v>
          </cell>
          <cell r="D10">
            <v>429046.92500000005</v>
          </cell>
          <cell r="E10">
            <v>6349.704</v>
          </cell>
          <cell r="F10">
            <v>6386.085</v>
          </cell>
          <cell r="G10">
            <v>107706.375</v>
          </cell>
          <cell r="H10">
            <v>316602.5184</v>
          </cell>
          <cell r="I10">
            <v>11484.7324</v>
          </cell>
          <cell r="J10">
            <v>2178</v>
          </cell>
        </row>
        <row r="11">
          <cell r="A11" t="str">
            <v>0102</v>
          </cell>
          <cell r="B11" t="str">
            <v>District heating plants </v>
          </cell>
          <cell r="C11">
            <v>86137.6494</v>
          </cell>
          <cell r="D11">
            <v>20317.0147</v>
          </cell>
          <cell r="E11">
            <v>1299.7079999999999</v>
          </cell>
          <cell r="F11">
            <v>1303.575</v>
          </cell>
          <cell r="G11">
            <v>6566.804999999999</v>
          </cell>
          <cell r="H11">
            <v>12383.7312</v>
          </cell>
          <cell r="I11">
            <v>449.9434</v>
          </cell>
          <cell r="J11">
            <v>350</v>
          </cell>
        </row>
        <row r="12">
          <cell r="A12" t="str">
            <v>0103</v>
          </cell>
          <cell r="B12" t="str">
            <v>Petroleum refining plants </v>
          </cell>
          <cell r="C12">
            <v>77323.64035</v>
          </cell>
          <cell r="D12">
            <v>17784.4627</v>
          </cell>
          <cell r="E12">
            <v>493.90799999999996</v>
          </cell>
          <cell r="F12">
            <v>497.555</v>
          </cell>
          <cell r="G12">
            <v>2953.125</v>
          </cell>
          <cell r="H12">
            <v>11194.5168</v>
          </cell>
          <cell r="I12">
            <v>369.284</v>
          </cell>
          <cell r="J12">
            <v>12</v>
          </cell>
        </row>
        <row r="13">
          <cell r="A13" t="str">
            <v>0104</v>
          </cell>
          <cell r="B13" t="str">
            <v>Solid fuel transformation plants </v>
          </cell>
          <cell r="C13">
            <v>160815.585425</v>
          </cell>
          <cell r="D13">
            <v>32733.71425</v>
          </cell>
          <cell r="E13">
            <v>683.5079999999999</v>
          </cell>
          <cell r="F13">
            <v>592.1</v>
          </cell>
          <cell r="G13">
            <v>22657.32</v>
          </cell>
          <cell r="H13">
            <v>15486.2088</v>
          </cell>
          <cell r="I13">
            <v>462.0909</v>
          </cell>
          <cell r="J13">
            <v>84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19966.334025</v>
          </cell>
          <cell r="D14">
            <v>7635.54835</v>
          </cell>
          <cell r="E14">
            <v>187.70399999999998</v>
          </cell>
          <cell r="F14">
            <v>189.09</v>
          </cell>
          <cell r="G14">
            <v>2074.275</v>
          </cell>
          <cell r="H14">
            <v>4407.5592</v>
          </cell>
          <cell r="I14">
            <v>140.4251</v>
          </cell>
          <cell r="J14">
            <v>8</v>
          </cell>
        </row>
        <row r="15">
          <cell r="A15" t="str">
            <v>Total 01</v>
          </cell>
          <cell r="C15">
            <v>2066305.4566</v>
          </cell>
          <cell r="D15">
            <v>507517.66500000004</v>
          </cell>
          <cell r="E15">
            <v>9014.532</v>
          </cell>
          <cell r="F15">
            <v>8968.405</v>
          </cell>
          <cell r="G15">
            <v>141957.9</v>
          </cell>
          <cell r="H15">
            <v>360074.5344</v>
          </cell>
          <cell r="I15">
            <v>12906.4758</v>
          </cell>
          <cell r="J15">
            <v>2632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97671.7808</v>
          </cell>
          <cell r="D18">
            <v>27246.997900000002</v>
          </cell>
          <cell r="E18">
            <v>3458.778</v>
          </cell>
          <cell r="F18">
            <v>3510.58</v>
          </cell>
          <cell r="G18">
            <v>62126.6625</v>
          </cell>
          <cell r="H18">
            <v>33599.064</v>
          </cell>
          <cell r="I18">
            <v>861.62790862</v>
          </cell>
          <cell r="J18">
            <v>62</v>
          </cell>
        </row>
        <row r="19">
          <cell r="A19" t="str">
            <v>0202</v>
          </cell>
          <cell r="B19" t="str">
            <v>Residential plants </v>
          </cell>
          <cell r="C19">
            <v>197755.8539</v>
          </cell>
          <cell r="D19">
            <v>89735.7999</v>
          </cell>
          <cell r="E19">
            <v>53123.076</v>
          </cell>
          <cell r="F19">
            <v>53862</v>
          </cell>
          <cell r="G19">
            <v>1054626.615</v>
          </cell>
          <cell r="H19">
            <v>119632.1568</v>
          </cell>
          <cell r="I19">
            <v>3069.9162</v>
          </cell>
          <cell r="J19">
            <v>228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69489.211</v>
          </cell>
          <cell r="D20">
            <v>22443.7828</v>
          </cell>
          <cell r="E20">
            <v>3166.794</v>
          </cell>
          <cell r="F20">
            <v>3035.9449999999997</v>
          </cell>
          <cell r="G20">
            <v>59632.807499999995</v>
          </cell>
          <cell r="H20">
            <v>29760.4176</v>
          </cell>
          <cell r="I20">
            <v>753.6309</v>
          </cell>
          <cell r="J20">
            <v>50</v>
          </cell>
        </row>
        <row r="21">
          <cell r="A21" t="str">
            <v>Total 02</v>
          </cell>
          <cell r="C21">
            <v>364916.8457</v>
          </cell>
          <cell r="D21">
            <v>139426.5806</v>
          </cell>
          <cell r="E21">
            <v>59748.648</v>
          </cell>
          <cell r="F21">
            <v>60408.525</v>
          </cell>
          <cell r="G21">
            <v>1176386.085</v>
          </cell>
          <cell r="H21">
            <v>182991.6384</v>
          </cell>
          <cell r="I21">
            <v>4685.17500862</v>
          </cell>
          <cell r="J21">
            <v>340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349430.83009999996</v>
          </cell>
          <cell r="D24">
            <v>152944.07690000001</v>
          </cell>
          <cell r="E24">
            <v>6503.28</v>
          </cell>
          <cell r="F24">
            <v>7498.66</v>
          </cell>
          <cell r="G24">
            <v>61133.94</v>
          </cell>
          <cell r="H24">
            <v>102016.464</v>
          </cell>
          <cell r="I24">
            <v>3292.4584</v>
          </cell>
          <cell r="J24">
            <v>1082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12136.542</v>
          </cell>
          <cell r="D25">
            <v>5172.5456</v>
          </cell>
          <cell r="E25">
            <v>458.832</v>
          </cell>
          <cell r="F25">
            <v>216.785</v>
          </cell>
          <cell r="G25">
            <v>1427.895</v>
          </cell>
          <cell r="H25">
            <v>27867.2736</v>
          </cell>
          <cell r="I25">
            <v>192.4164</v>
          </cell>
          <cell r="J25">
            <v>35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53648.1088</v>
          </cell>
          <cell r="D26">
            <v>99347.0266</v>
          </cell>
          <cell r="E26">
            <v>3792</v>
          </cell>
          <cell r="F26">
            <v>3813.315</v>
          </cell>
          <cell r="G26">
            <v>613248.3</v>
          </cell>
          <cell r="H26">
            <v>26499.168</v>
          </cell>
          <cell r="I26">
            <v>971.8</v>
          </cell>
          <cell r="J26">
            <v>70</v>
          </cell>
        </row>
        <row r="27">
          <cell r="A27" t="str">
            <v>Total 03</v>
          </cell>
          <cell r="C27">
            <v>415215.48089999997</v>
          </cell>
          <cell r="D27">
            <v>257463.64910000004</v>
          </cell>
          <cell r="E27">
            <v>10754.112000000001</v>
          </cell>
          <cell r="F27">
            <v>11528.76</v>
          </cell>
          <cell r="G27">
            <v>675810.1349999999</v>
          </cell>
          <cell r="H27">
            <v>156382.9056</v>
          </cell>
          <cell r="I27">
            <v>4456.6748</v>
          </cell>
          <cell r="J27">
            <v>1187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10170</v>
          </cell>
          <cell r="D30" t="str">
            <v>-</v>
          </cell>
          <cell r="E30">
            <v>42370</v>
          </cell>
          <cell r="F30">
            <v>4708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11995</v>
          </cell>
          <cell r="D31">
            <v>3177</v>
          </cell>
          <cell r="E31">
            <v>6200</v>
          </cell>
          <cell r="F31">
            <v>3871</v>
          </cell>
          <cell r="G31">
            <v>504649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5717</v>
          </cell>
          <cell r="D32" t="str">
            <v>-</v>
          </cell>
          <cell r="E32" t="str">
            <v>-</v>
          </cell>
          <cell r="F32" t="str">
            <v>-</v>
          </cell>
          <cell r="G32">
            <v>88867</v>
          </cell>
          <cell r="H32">
            <v>737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23855</v>
          </cell>
          <cell r="D33">
            <v>12595</v>
          </cell>
          <cell r="E33" t="str">
            <v>-</v>
          </cell>
          <cell r="F33" t="str">
            <v>-</v>
          </cell>
          <cell r="G33">
            <v>1625</v>
          </cell>
          <cell r="H33">
            <v>2138</v>
          </cell>
          <cell r="I33">
            <v>9701</v>
          </cell>
          <cell r="J33">
            <v>8354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>
            <v>56400</v>
          </cell>
          <cell r="F34" t="str">
            <v>-</v>
          </cell>
          <cell r="G34" t="str">
            <v>-</v>
          </cell>
          <cell r="H34" t="str">
            <v>-</v>
          </cell>
          <cell r="I34">
            <v>71736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15353</v>
          </cell>
          <cell r="D35">
            <v>6857</v>
          </cell>
          <cell r="E35">
            <v>31498</v>
          </cell>
          <cell r="F35" t="str">
            <v>-</v>
          </cell>
          <cell r="G35" t="str">
            <v>-</v>
          </cell>
          <cell r="H35">
            <v>22305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67090</v>
          </cell>
          <cell r="D37">
            <v>22629</v>
          </cell>
          <cell r="E37">
            <v>136468</v>
          </cell>
          <cell r="F37">
            <v>8580</v>
          </cell>
          <cell r="G37">
            <v>595142</v>
          </cell>
          <cell r="H37">
            <v>25180</v>
          </cell>
          <cell r="I37">
            <v>81437</v>
          </cell>
          <cell r="J37">
            <v>8354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>
            <v>845812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>
            <v>4172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17320</v>
          </cell>
          <cell r="D42" t="str">
            <v>-</v>
          </cell>
          <cell r="E42" t="str">
            <v>-</v>
          </cell>
          <cell r="F42">
            <v>51561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>
            <v>88330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>
            <v>259504</v>
          </cell>
          <cell r="G45">
            <v>13000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17320</v>
          </cell>
          <cell r="D47" t="str">
            <v>-</v>
          </cell>
          <cell r="E47">
            <v>88330</v>
          </cell>
          <cell r="F47">
            <v>1161048</v>
          </cell>
          <cell r="G47">
            <v>13000</v>
          </cell>
          <cell r="H47" t="str">
            <v>-</v>
          </cell>
          <cell r="I47" t="str">
            <v>-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>
            <v>480000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>
            <v>114000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>
            <v>70000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>
            <v>426000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>
            <v>1044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>
            <v>6200</v>
          </cell>
          <cell r="J54" t="str">
            <v>-</v>
          </cell>
        </row>
        <row r="55">
          <cell r="A55" t="str">
            <v>Total 06</v>
          </cell>
          <cell r="C55" t="str">
            <v>-</v>
          </cell>
          <cell r="D55" t="str">
            <v>-</v>
          </cell>
          <cell r="E55">
            <v>1090000</v>
          </cell>
          <cell r="F55" t="str">
            <v>-</v>
          </cell>
          <cell r="G55" t="str">
            <v>-</v>
          </cell>
          <cell r="H55" t="str">
            <v>-</v>
          </cell>
          <cell r="I55">
            <v>6200</v>
          </cell>
          <cell r="J55">
            <v>1044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19103</v>
          </cell>
          <cell r="D58">
            <v>534707</v>
          </cell>
          <cell r="E58">
            <v>546976</v>
          </cell>
          <cell r="F58">
            <v>30385</v>
          </cell>
          <cell r="G58">
            <v>3312954</v>
          </cell>
          <cell r="H58">
            <v>106502</v>
          </cell>
          <cell r="I58">
            <v>17200</v>
          </cell>
          <cell r="J58">
            <v>17789</v>
          </cell>
        </row>
        <row r="59">
          <cell r="A59" t="str">
            <v>0702</v>
          </cell>
          <cell r="B59" t="str">
            <v>Light duty vehicles &lt; 3.5 t </v>
          </cell>
          <cell r="C59">
            <v>4470</v>
          </cell>
          <cell r="D59">
            <v>53747</v>
          </cell>
          <cell r="E59">
            <v>33477</v>
          </cell>
          <cell r="F59">
            <v>1537</v>
          </cell>
          <cell r="G59">
            <v>276810</v>
          </cell>
          <cell r="H59">
            <v>10136</v>
          </cell>
          <cell r="I59">
            <v>1800</v>
          </cell>
          <cell r="J59">
            <v>242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27447</v>
          </cell>
          <cell r="D60">
            <v>455175</v>
          </cell>
          <cell r="E60">
            <v>63127</v>
          </cell>
          <cell r="F60">
            <v>1953</v>
          </cell>
          <cell r="G60">
            <v>137078</v>
          </cell>
          <cell r="H60">
            <v>41696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9</v>
          </cell>
          <cell r="D61">
            <v>30</v>
          </cell>
          <cell r="E61">
            <v>9016</v>
          </cell>
          <cell r="F61">
            <v>475</v>
          </cell>
          <cell r="G61">
            <v>27107</v>
          </cell>
          <cell r="H61">
            <v>139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>
            <v>58</v>
          </cell>
          <cell r="D62">
            <v>1920</v>
          </cell>
          <cell r="E62">
            <v>24063</v>
          </cell>
          <cell r="F62">
            <v>1266</v>
          </cell>
          <cell r="G62">
            <v>199284</v>
          </cell>
          <cell r="H62">
            <v>921</v>
          </cell>
          <cell r="I62" t="str">
            <v>-</v>
          </cell>
          <cell r="J62">
            <v>30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51087</v>
          </cell>
          <cell r="D65">
            <v>1045579</v>
          </cell>
          <cell r="E65">
            <v>676659</v>
          </cell>
          <cell r="F65">
            <v>35616</v>
          </cell>
          <cell r="G65">
            <v>3953233</v>
          </cell>
          <cell r="H65">
            <v>159395</v>
          </cell>
          <cell r="I65">
            <v>19000</v>
          </cell>
          <cell r="J65">
            <v>18061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823</v>
          </cell>
          <cell r="D68">
            <v>21505</v>
          </cell>
          <cell r="E68">
            <v>9283</v>
          </cell>
          <cell r="F68">
            <v>655</v>
          </cell>
          <cell r="G68">
            <v>62324</v>
          </cell>
          <cell r="H68">
            <v>3016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2558</v>
          </cell>
          <cell r="D69">
            <v>41340</v>
          </cell>
          <cell r="E69">
            <v>8752</v>
          </cell>
          <cell r="F69">
            <v>188</v>
          </cell>
          <cell r="G69">
            <v>16005</v>
          </cell>
          <cell r="H69">
            <v>2601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1897</v>
          </cell>
          <cell r="D70">
            <v>29264</v>
          </cell>
          <cell r="E70">
            <v>4698</v>
          </cell>
          <cell r="F70">
            <v>94</v>
          </cell>
          <cell r="G70">
            <v>9752</v>
          </cell>
          <cell r="H70">
            <v>2254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4985</v>
          </cell>
          <cell r="D72">
            <v>71063</v>
          </cell>
          <cell r="E72">
            <v>12521</v>
          </cell>
          <cell r="F72">
            <v>208</v>
          </cell>
          <cell r="G72">
            <v>74057</v>
          </cell>
          <cell r="H72">
            <v>3339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6160</v>
          </cell>
          <cell r="D73">
            <v>130672</v>
          </cell>
          <cell r="E73">
            <v>39028</v>
          </cell>
          <cell r="F73">
            <v>1162</v>
          </cell>
          <cell r="G73">
            <v>79608</v>
          </cell>
          <cell r="H73">
            <v>9082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16423</v>
          </cell>
          <cell r="D78">
            <v>293844</v>
          </cell>
          <cell r="E78">
            <v>74282</v>
          </cell>
          <cell r="F78">
            <v>2307</v>
          </cell>
          <cell r="G78">
            <v>241746</v>
          </cell>
          <cell r="H78">
            <v>20292</v>
          </cell>
          <cell r="I78" t="str">
            <v>-</v>
          </cell>
          <cell r="J78" t="str">
            <v>-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>
            <v>1900000</v>
          </cell>
          <cell r="G84" t="str">
            <v>-</v>
          </cell>
          <cell r="H84" t="str">
            <v>-</v>
          </cell>
          <cell r="I84">
            <v>4000</v>
          </cell>
          <cell r="J84" t="str">
            <v>-</v>
          </cell>
        </row>
        <row r="85">
          <cell r="A85" t="str">
            <v>Total 09</v>
          </cell>
          <cell r="C85" t="str">
            <v>-</v>
          </cell>
          <cell r="D85" t="str">
            <v>-</v>
          </cell>
          <cell r="E85" t="str">
            <v>-</v>
          </cell>
          <cell r="F85">
            <v>1900000</v>
          </cell>
          <cell r="G85" t="str">
            <v>-</v>
          </cell>
          <cell r="H85" t="str">
            <v>-</v>
          </cell>
          <cell r="I85">
            <v>4000</v>
          </cell>
          <cell r="J85" t="str">
            <v>-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>
            <v>50500</v>
          </cell>
          <cell r="J88">
            <v>58000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>
            <v>1162000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>
            <v>498000</v>
          </cell>
          <cell r="G92" t="str">
            <v>-</v>
          </cell>
          <cell r="H92" t="str">
            <v>-</v>
          </cell>
          <cell r="I92">
            <v>35300</v>
          </cell>
          <cell r="J92">
            <v>532900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>
            <v>36360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>
            <v>350075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 t="str">
            <v>-</v>
          </cell>
          <cell r="D105" t="str">
            <v>-</v>
          </cell>
          <cell r="E105">
            <v>386435</v>
          </cell>
          <cell r="F105">
            <v>1660000</v>
          </cell>
          <cell r="G105" t="str">
            <v>-</v>
          </cell>
          <cell r="H105">
            <v>-30000</v>
          </cell>
          <cell r="I105">
            <v>85800</v>
          </cell>
          <cell r="J105">
            <v>590900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 t="str">
            <v>-</v>
          </cell>
          <cell r="D117" t="str">
            <v>-</v>
          </cell>
          <cell r="E117" t="str">
            <v>-</v>
          </cell>
          <cell r="F117" t="str">
            <v>-</v>
          </cell>
          <cell r="G117" t="str">
            <v>-</v>
          </cell>
          <cell r="H117" t="str">
            <v>-</v>
          </cell>
          <cell r="I117" t="str">
            <v>-</v>
          </cell>
          <cell r="J117" t="str">
            <v>-</v>
          </cell>
        </row>
        <row r="119">
          <cell r="A119" t="str">
            <v>Total (**)</v>
          </cell>
          <cell r="C119">
            <v>2998357.7832</v>
          </cell>
          <cell r="D119">
            <v>2266459.8947</v>
          </cell>
          <cell r="E119">
            <v>2531691.292</v>
          </cell>
          <cell r="F119">
            <v>4848456.6899999995</v>
          </cell>
          <cell r="G119">
            <v>6797275.119999999</v>
          </cell>
          <cell r="H119">
            <v>874316.0784</v>
          </cell>
          <cell r="I119">
            <v>218485.32560862</v>
          </cell>
          <cell r="J119">
            <v>622518</v>
          </cell>
        </row>
        <row r="120">
          <cell r="A120" t="str">
            <v>Comparable total (***)</v>
          </cell>
          <cell r="C120">
            <v>2998357.7832</v>
          </cell>
          <cell r="D120">
            <v>2266459.8947</v>
          </cell>
          <cell r="E120">
            <v>2145256.292</v>
          </cell>
          <cell r="F120">
            <v>4848456.6899999995</v>
          </cell>
          <cell r="G120">
            <v>6797275.119999999</v>
          </cell>
          <cell r="H120">
            <v>904316.0784</v>
          </cell>
          <cell r="I120">
            <v>218485.32560862</v>
          </cell>
          <cell r="J120">
            <v>622518</v>
          </cell>
        </row>
      </sheetData>
      <sheetData sheetId="13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346085</v>
          </cell>
          <cell r="D10">
            <v>72365</v>
          </cell>
          <cell r="E10">
            <v>1862</v>
          </cell>
          <cell r="F10">
            <v>585</v>
          </cell>
          <cell r="G10">
            <v>6282</v>
          </cell>
          <cell r="H10">
            <v>43592</v>
          </cell>
          <cell r="I10">
            <v>1121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6495</v>
          </cell>
          <cell r="D12">
            <v>4824</v>
          </cell>
          <cell r="E12">
            <v>473</v>
          </cell>
          <cell r="F12">
            <v>98</v>
          </cell>
          <cell r="G12">
            <v>469</v>
          </cell>
          <cell r="H12">
            <v>2374</v>
          </cell>
          <cell r="I12">
            <v>264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64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352580</v>
          </cell>
          <cell r="D15">
            <v>77189</v>
          </cell>
          <cell r="E15">
            <v>2336</v>
          </cell>
          <cell r="F15">
            <v>683</v>
          </cell>
          <cell r="G15">
            <v>6751</v>
          </cell>
          <cell r="H15">
            <v>46031</v>
          </cell>
          <cell r="I15">
            <v>1385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10366</v>
          </cell>
          <cell r="D18">
            <v>426</v>
          </cell>
          <cell r="E18">
            <v>14</v>
          </cell>
          <cell r="F18">
            <v>10</v>
          </cell>
          <cell r="G18">
            <v>173</v>
          </cell>
          <cell r="H18">
            <v>614</v>
          </cell>
          <cell r="I18">
            <v>116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80401</v>
          </cell>
          <cell r="D19">
            <v>3212</v>
          </cell>
          <cell r="E19">
            <v>308</v>
          </cell>
          <cell r="F19">
            <v>285</v>
          </cell>
          <cell r="G19">
            <v>4522</v>
          </cell>
          <cell r="H19">
            <v>4590</v>
          </cell>
          <cell r="I19">
            <v>898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2263</v>
          </cell>
          <cell r="D20">
            <v>109</v>
          </cell>
          <cell r="E20">
            <v>36</v>
          </cell>
          <cell r="F20">
            <v>35</v>
          </cell>
          <cell r="G20">
            <v>355</v>
          </cell>
          <cell r="H20">
            <v>136</v>
          </cell>
          <cell r="I20">
            <v>23</v>
          </cell>
          <cell r="J20">
            <v>0</v>
          </cell>
        </row>
        <row r="21">
          <cell r="A21" t="str">
            <v>Total 02</v>
          </cell>
          <cell r="C21">
            <v>93030</v>
          </cell>
          <cell r="D21">
            <v>3746</v>
          </cell>
          <cell r="E21">
            <v>358</v>
          </cell>
          <cell r="F21">
            <v>331</v>
          </cell>
          <cell r="G21">
            <v>5050</v>
          </cell>
          <cell r="H21">
            <v>5340</v>
          </cell>
          <cell r="I21">
            <v>1036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28525</v>
          </cell>
          <cell r="D24">
            <v>6657</v>
          </cell>
          <cell r="E24">
            <v>450</v>
          </cell>
          <cell r="F24">
            <v>286</v>
          </cell>
          <cell r="G24">
            <v>1875</v>
          </cell>
          <cell r="H24">
            <v>2867</v>
          </cell>
          <cell r="I24">
            <v>572</v>
          </cell>
          <cell r="J24">
            <v>1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28623</v>
          </cell>
          <cell r="D26">
            <v>13938</v>
          </cell>
          <cell r="E26">
            <v>941</v>
          </cell>
          <cell r="F26">
            <v>663</v>
          </cell>
          <cell r="G26">
            <v>3410</v>
          </cell>
          <cell r="H26">
            <v>6113</v>
          </cell>
          <cell r="I26">
            <v>637</v>
          </cell>
          <cell r="J26">
            <v>0</v>
          </cell>
        </row>
        <row r="27">
          <cell r="A27" t="str">
            <v>Total 03</v>
          </cell>
          <cell r="C27">
            <v>57148</v>
          </cell>
          <cell r="D27">
            <v>20595</v>
          </cell>
          <cell r="E27">
            <v>1392</v>
          </cell>
          <cell r="F27">
            <v>949</v>
          </cell>
          <cell r="G27">
            <v>5286</v>
          </cell>
          <cell r="H27">
            <v>8980</v>
          </cell>
          <cell r="I27">
            <v>1209</v>
          </cell>
          <cell r="J27">
            <v>1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2530</v>
          </cell>
          <cell r="D30">
            <v>2087</v>
          </cell>
          <cell r="E30">
            <v>6320</v>
          </cell>
          <cell r="F30">
            <v>0</v>
          </cell>
          <cell r="G30">
            <v>112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2566</v>
          </cell>
          <cell r="D32">
            <v>0</v>
          </cell>
          <cell r="E32">
            <v>0</v>
          </cell>
          <cell r="F32">
            <v>0</v>
          </cell>
          <cell r="G32">
            <v>24398</v>
          </cell>
          <cell r="H32">
            <v>280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7170</v>
          </cell>
          <cell r="D33">
            <v>3385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4052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232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29063</v>
          </cell>
          <cell r="E35">
            <v>2421</v>
          </cell>
          <cell r="F35">
            <v>0</v>
          </cell>
          <cell r="G35">
            <v>0</v>
          </cell>
          <cell r="H35">
            <v>7084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12266</v>
          </cell>
          <cell r="D37">
            <v>34535</v>
          </cell>
          <cell r="E37">
            <v>8973</v>
          </cell>
          <cell r="F37">
            <v>0</v>
          </cell>
          <cell r="G37">
            <v>24510</v>
          </cell>
          <cell r="H37">
            <v>7364</v>
          </cell>
          <cell r="I37">
            <v>0</v>
          </cell>
          <cell r="J37">
            <v>4052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48171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48</v>
          </cell>
          <cell r="F41">
            <v>60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4054</v>
          </cell>
          <cell r="F43">
            <v>322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10829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14931</v>
          </cell>
          <cell r="F47">
            <v>48554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15818</v>
          </cell>
          <cell r="F50">
            <v>0</v>
          </cell>
          <cell r="G50">
            <v>0</v>
          </cell>
          <cell r="H50">
            <v>49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6661</v>
          </cell>
          <cell r="F51">
            <v>0</v>
          </cell>
          <cell r="G51">
            <v>0</v>
          </cell>
          <cell r="H51">
            <v>21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9303</v>
          </cell>
          <cell r="F52">
            <v>0</v>
          </cell>
          <cell r="G52">
            <v>0</v>
          </cell>
          <cell r="H52">
            <v>29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49892</v>
          </cell>
          <cell r="F53">
            <v>0</v>
          </cell>
          <cell r="G53">
            <v>0</v>
          </cell>
          <cell r="H53">
            <v>156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81675</v>
          </cell>
          <cell r="F55">
            <v>0</v>
          </cell>
          <cell r="G55">
            <v>0</v>
          </cell>
          <cell r="H55">
            <v>255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1242</v>
          </cell>
          <cell r="D58">
            <v>56284</v>
          </cell>
          <cell r="E58">
            <v>37236</v>
          </cell>
          <cell r="F58">
            <v>1672</v>
          </cell>
          <cell r="G58">
            <v>614302</v>
          </cell>
          <cell r="H58">
            <v>6196</v>
          </cell>
          <cell r="I58">
            <v>92</v>
          </cell>
          <cell r="J58">
            <v>143</v>
          </cell>
        </row>
        <row r="59">
          <cell r="A59" t="str">
            <v>0702</v>
          </cell>
          <cell r="B59" t="str">
            <v>Light duty vehicles &lt; 3.5 t </v>
          </cell>
          <cell r="C59">
            <v>213</v>
          </cell>
          <cell r="D59">
            <v>21575</v>
          </cell>
          <cell r="E59">
            <v>17531</v>
          </cell>
          <cell r="F59">
            <v>418</v>
          </cell>
          <cell r="G59">
            <v>175477</v>
          </cell>
          <cell r="H59">
            <v>1629</v>
          </cell>
          <cell r="I59">
            <v>31</v>
          </cell>
          <cell r="J59">
            <v>12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20987</v>
          </cell>
          <cell r="D60">
            <v>49919</v>
          </cell>
          <cell r="E60">
            <v>7387</v>
          </cell>
          <cell r="F60">
            <v>0</v>
          </cell>
          <cell r="G60">
            <v>27260</v>
          </cell>
          <cell r="H60">
            <v>4599</v>
          </cell>
          <cell r="I60">
            <v>0</v>
          </cell>
          <cell r="J60">
            <v>0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49</v>
          </cell>
          <cell r="D61">
            <v>450</v>
          </cell>
          <cell r="E61">
            <v>46109</v>
          </cell>
          <cell r="F61">
            <v>717</v>
          </cell>
          <cell r="G61">
            <v>79988</v>
          </cell>
          <cell r="H61">
            <v>432</v>
          </cell>
          <cell r="I61">
            <v>7</v>
          </cell>
          <cell r="J61">
            <v>8</v>
          </cell>
        </row>
        <row r="62">
          <cell r="A62" t="str">
            <v>0705</v>
          </cell>
          <cell r="B62" t="str">
            <v>Motorcycles &gt; 50 cm3 </v>
          </cell>
          <cell r="C62">
            <v>51</v>
          </cell>
          <cell r="D62">
            <v>476</v>
          </cell>
          <cell r="E62">
            <v>67142</v>
          </cell>
          <cell r="F62">
            <v>731</v>
          </cell>
          <cell r="G62">
            <v>81866</v>
          </cell>
          <cell r="H62">
            <v>449</v>
          </cell>
          <cell r="I62">
            <v>10</v>
          </cell>
          <cell r="J62">
            <v>8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44444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22543</v>
          </cell>
          <cell r="D65">
            <v>128704</v>
          </cell>
          <cell r="E65">
            <v>219848</v>
          </cell>
          <cell r="F65">
            <v>3538</v>
          </cell>
          <cell r="G65">
            <v>978893</v>
          </cell>
          <cell r="H65">
            <v>13305</v>
          </cell>
          <cell r="I65">
            <v>141</v>
          </cell>
          <cell r="J65">
            <v>171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73</v>
          </cell>
          <cell r="D69">
            <v>2059</v>
          </cell>
          <cell r="E69">
            <v>242</v>
          </cell>
          <cell r="F69">
            <v>9</v>
          </cell>
          <cell r="G69">
            <v>24</v>
          </cell>
          <cell r="H69">
            <v>168</v>
          </cell>
          <cell r="I69">
            <v>64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14564</v>
          </cell>
          <cell r="D71">
            <v>37992</v>
          </cell>
          <cell r="E71">
            <v>2022</v>
          </cell>
          <cell r="F71">
            <v>26</v>
          </cell>
          <cell r="G71">
            <v>4299</v>
          </cell>
          <cell r="H71">
            <v>1821</v>
          </cell>
          <cell r="I71">
            <v>116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514</v>
          </cell>
          <cell r="D72">
            <v>4945</v>
          </cell>
          <cell r="E72">
            <v>12192</v>
          </cell>
          <cell r="F72">
            <v>0</v>
          </cell>
          <cell r="G72">
            <v>18460</v>
          </cell>
          <cell r="H72">
            <v>1515</v>
          </cell>
          <cell r="I72">
            <v>1148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3555</v>
          </cell>
          <cell r="D73">
            <v>39914</v>
          </cell>
          <cell r="E73">
            <v>9394</v>
          </cell>
          <cell r="F73">
            <v>318</v>
          </cell>
          <cell r="G73">
            <v>86876</v>
          </cell>
          <cell r="H73">
            <v>2681</v>
          </cell>
          <cell r="I73">
            <v>1017</v>
          </cell>
          <cell r="J73">
            <v>6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18705</v>
          </cell>
          <cell r="D78">
            <v>84910</v>
          </cell>
          <cell r="E78">
            <v>23850</v>
          </cell>
          <cell r="F78">
            <v>353</v>
          </cell>
          <cell r="G78">
            <v>109660</v>
          </cell>
          <cell r="H78">
            <v>6184</v>
          </cell>
          <cell r="I78">
            <v>2346</v>
          </cell>
          <cell r="J78">
            <v>6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0</v>
          </cell>
          <cell r="D81">
            <v>1707</v>
          </cell>
          <cell r="E81">
            <v>8560</v>
          </cell>
          <cell r="F81">
            <v>3706</v>
          </cell>
          <cell r="G81">
            <v>23984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110968</v>
          </cell>
          <cell r="G84">
            <v>0</v>
          </cell>
          <cell r="H84">
            <v>352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0</v>
          </cell>
          <cell r="D85">
            <v>1707</v>
          </cell>
          <cell r="E85">
            <v>8560</v>
          </cell>
          <cell r="F85">
            <v>114674</v>
          </cell>
          <cell r="G85">
            <v>23984</v>
          </cell>
          <cell r="H85">
            <v>352</v>
          </cell>
          <cell r="I85">
            <v>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28734</v>
          </cell>
          <cell r="F88">
            <v>91108</v>
          </cell>
          <cell r="G88">
            <v>0</v>
          </cell>
          <cell r="H88">
            <v>0</v>
          </cell>
          <cell r="I88">
            <v>7855</v>
          </cell>
          <cell r="J88">
            <v>341507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14277</v>
          </cell>
          <cell r="G89">
            <v>0</v>
          </cell>
          <cell r="H89">
            <v>0</v>
          </cell>
          <cell r="I89">
            <v>609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5389</v>
          </cell>
          <cell r="E90">
            <v>19114</v>
          </cell>
          <cell r="F90">
            <v>6405</v>
          </cell>
          <cell r="G90">
            <v>134498</v>
          </cell>
          <cell r="H90" t="str">
            <v>-</v>
          </cell>
          <cell r="I90">
            <v>149</v>
          </cell>
          <cell r="J90">
            <v>17644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140636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27125</v>
          </cell>
          <cell r="G92">
            <v>0</v>
          </cell>
          <cell r="H92" t="str">
            <v>-</v>
          </cell>
          <cell r="I92">
            <v>0</v>
          </cell>
          <cell r="J92">
            <v>81816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747789</v>
          </cell>
          <cell r="F94">
            <v>0</v>
          </cell>
          <cell r="G94">
            <v>0</v>
          </cell>
          <cell r="H94" t="str">
            <v>-</v>
          </cell>
          <cell r="I94">
            <v>0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97077</v>
          </cell>
          <cell r="F95">
            <v>0</v>
          </cell>
          <cell r="G95">
            <v>0</v>
          </cell>
          <cell r="H95" t="str">
            <v>-</v>
          </cell>
          <cell r="I95">
            <v>0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5389</v>
          </cell>
          <cell r="E105">
            <v>892714</v>
          </cell>
          <cell r="F105">
            <v>279551</v>
          </cell>
          <cell r="G105">
            <v>134498</v>
          </cell>
          <cell r="H105">
            <v>0</v>
          </cell>
          <cell r="I105">
            <v>8612</v>
          </cell>
          <cell r="J105">
            <v>440968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940</v>
          </cell>
          <cell r="D110">
            <v>1106</v>
          </cell>
          <cell r="E110">
            <v>7464</v>
          </cell>
          <cell r="F110">
            <v>553</v>
          </cell>
          <cell r="G110">
            <v>72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3993</v>
          </cell>
          <cell r="F111">
            <v>11989</v>
          </cell>
          <cell r="G111">
            <v>0</v>
          </cell>
          <cell r="H111" t="str">
            <v>-</v>
          </cell>
          <cell r="I111">
            <v>1213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10739</v>
          </cell>
          <cell r="G112">
            <v>0</v>
          </cell>
          <cell r="H112" t="str">
            <v>-</v>
          </cell>
          <cell r="I112">
            <v>779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10633</v>
          </cell>
          <cell r="G113">
            <v>0</v>
          </cell>
          <cell r="H113" t="str">
            <v>-</v>
          </cell>
          <cell r="I113">
            <v>161075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940</v>
          </cell>
          <cell r="D117">
            <v>1106</v>
          </cell>
          <cell r="E117">
            <v>11458</v>
          </cell>
          <cell r="F117">
            <v>33913</v>
          </cell>
          <cell r="G117">
            <v>72</v>
          </cell>
          <cell r="H117" t="str">
            <v>-</v>
          </cell>
          <cell r="I117">
            <v>163067</v>
          </cell>
          <cell r="J117">
            <v>0</v>
          </cell>
        </row>
        <row r="119">
          <cell r="A119" t="str">
            <v>Total (**)</v>
          </cell>
          <cell r="C119">
            <v>557212</v>
          </cell>
          <cell r="D119">
            <v>357881</v>
          </cell>
          <cell r="E119">
            <v>1266095</v>
          </cell>
          <cell r="F119">
            <v>482546</v>
          </cell>
          <cell r="G119">
            <v>1288704</v>
          </cell>
          <cell r="H119">
            <v>87811</v>
          </cell>
          <cell r="I119">
            <v>177796</v>
          </cell>
          <cell r="J119">
            <v>445198</v>
          </cell>
        </row>
        <row r="120">
          <cell r="A120" t="str">
            <v>Comparable total (***)</v>
          </cell>
          <cell r="C120">
            <v>556272</v>
          </cell>
          <cell r="D120">
            <v>356775</v>
          </cell>
          <cell r="E120">
            <v>361923</v>
          </cell>
          <cell r="F120">
            <v>448633</v>
          </cell>
          <cell r="G120">
            <v>1288632</v>
          </cell>
          <cell r="H120">
            <v>87811</v>
          </cell>
          <cell r="I120">
            <v>14729</v>
          </cell>
          <cell r="J120">
            <v>445198</v>
          </cell>
        </row>
      </sheetData>
      <sheetData sheetId="14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95540</v>
          </cell>
          <cell r="D10">
            <v>45116</v>
          </cell>
          <cell r="E10">
            <v>255</v>
          </cell>
          <cell r="F10">
            <v>0</v>
          </cell>
          <cell r="G10">
            <v>3432</v>
          </cell>
          <cell r="H10">
            <v>12381</v>
          </cell>
          <cell r="I10">
            <v>1633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535</v>
          </cell>
          <cell r="D12">
            <v>308</v>
          </cell>
          <cell r="E12">
            <v>4</v>
          </cell>
          <cell r="F12">
            <v>1</v>
          </cell>
          <cell r="G12">
            <v>11</v>
          </cell>
          <cell r="H12">
            <v>193</v>
          </cell>
          <cell r="I12">
            <v>14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129</v>
          </cell>
          <cell r="D13">
            <v>46</v>
          </cell>
          <cell r="E13">
            <v>46</v>
          </cell>
          <cell r="F13">
            <v>23</v>
          </cell>
          <cell r="G13">
            <v>46</v>
          </cell>
          <cell r="H13">
            <v>46</v>
          </cell>
          <cell r="I13">
            <v>2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96204</v>
          </cell>
          <cell r="D15">
            <v>45470</v>
          </cell>
          <cell r="E15">
            <v>305</v>
          </cell>
          <cell r="F15">
            <v>24</v>
          </cell>
          <cell r="G15">
            <v>3489</v>
          </cell>
          <cell r="H15">
            <v>12619</v>
          </cell>
          <cell r="I15">
            <v>1649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13260</v>
          </cell>
          <cell r="D18">
            <v>2564</v>
          </cell>
          <cell r="E18">
            <v>337</v>
          </cell>
          <cell r="F18">
            <v>184</v>
          </cell>
          <cell r="G18">
            <v>1280</v>
          </cell>
          <cell r="H18">
            <v>2835</v>
          </cell>
          <cell r="I18">
            <v>338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17680</v>
          </cell>
          <cell r="D19">
            <v>5033</v>
          </cell>
          <cell r="E19">
            <v>5280</v>
          </cell>
          <cell r="F19">
            <v>2461</v>
          </cell>
          <cell r="G19">
            <v>58928</v>
          </cell>
          <cell r="H19">
            <v>5789</v>
          </cell>
          <cell r="I19">
            <v>494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996</v>
          </cell>
          <cell r="D20">
            <v>356</v>
          </cell>
          <cell r="E20">
            <v>71</v>
          </cell>
          <cell r="F20">
            <v>36</v>
          </cell>
          <cell r="G20">
            <v>114</v>
          </cell>
          <cell r="H20">
            <v>521</v>
          </cell>
          <cell r="I20">
            <v>71</v>
          </cell>
          <cell r="J20">
            <v>0</v>
          </cell>
        </row>
        <row r="21">
          <cell r="A21" t="str">
            <v>Total 02</v>
          </cell>
          <cell r="C21">
            <v>31935</v>
          </cell>
          <cell r="D21">
            <v>7953</v>
          </cell>
          <cell r="E21">
            <v>5688</v>
          </cell>
          <cell r="F21">
            <v>2680</v>
          </cell>
          <cell r="G21">
            <v>60322</v>
          </cell>
          <cell r="H21">
            <v>9145</v>
          </cell>
          <cell r="I21">
            <v>903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34947</v>
          </cell>
          <cell r="D24">
            <v>6185</v>
          </cell>
          <cell r="E24">
            <v>73</v>
          </cell>
          <cell r="F24">
            <v>49</v>
          </cell>
          <cell r="G24">
            <v>1375</v>
          </cell>
          <cell r="H24">
            <v>3183</v>
          </cell>
          <cell r="I24">
            <v>354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4685</v>
          </cell>
          <cell r="D26">
            <v>3660</v>
          </cell>
          <cell r="E26">
            <v>79</v>
          </cell>
          <cell r="F26">
            <v>79</v>
          </cell>
          <cell r="G26">
            <v>263</v>
          </cell>
          <cell r="H26">
            <v>457</v>
          </cell>
          <cell r="I26">
            <v>27</v>
          </cell>
          <cell r="J26">
            <v>0</v>
          </cell>
        </row>
        <row r="27">
          <cell r="A27" t="str">
            <v>Total 03</v>
          </cell>
          <cell r="C27">
            <v>39632</v>
          </cell>
          <cell r="D27">
            <v>9845</v>
          </cell>
          <cell r="E27">
            <v>152</v>
          </cell>
          <cell r="F27">
            <v>128</v>
          </cell>
          <cell r="G27">
            <v>1637</v>
          </cell>
          <cell r="H27">
            <v>3640</v>
          </cell>
          <cell r="I27">
            <v>382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0</v>
          </cell>
          <cell r="D30">
            <v>0</v>
          </cell>
          <cell r="E30">
            <v>917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0</v>
          </cell>
          <cell r="D33">
            <v>280</v>
          </cell>
          <cell r="E33">
            <v>0</v>
          </cell>
          <cell r="F33">
            <v>0</v>
          </cell>
          <cell r="G33">
            <v>0</v>
          </cell>
          <cell r="H33">
            <v>702</v>
          </cell>
          <cell r="I33">
            <v>2620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1125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0</v>
          </cell>
          <cell r="D37">
            <v>280</v>
          </cell>
          <cell r="E37">
            <v>917</v>
          </cell>
          <cell r="F37">
            <v>0</v>
          </cell>
          <cell r="G37">
            <v>0</v>
          </cell>
          <cell r="H37">
            <v>1827</v>
          </cell>
          <cell r="I37">
            <v>2620</v>
          </cell>
          <cell r="J37">
            <v>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3448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10680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3448</v>
          </cell>
          <cell r="F47">
            <v>10680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7000</v>
          </cell>
          <cell r="F50">
            <v>0</v>
          </cell>
          <cell r="G50">
            <v>0</v>
          </cell>
          <cell r="H50">
            <v>22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5205</v>
          </cell>
          <cell r="F51">
            <v>0</v>
          </cell>
          <cell r="G51">
            <v>0</v>
          </cell>
          <cell r="H51">
            <v>16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2840</v>
          </cell>
          <cell r="F52">
            <v>0</v>
          </cell>
          <cell r="G52">
            <v>0</v>
          </cell>
          <cell r="H52">
            <v>9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6949</v>
          </cell>
          <cell r="F53">
            <v>0</v>
          </cell>
          <cell r="G53">
            <v>0</v>
          </cell>
          <cell r="H53">
            <v>22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21994</v>
          </cell>
          <cell r="F55">
            <v>0</v>
          </cell>
          <cell r="G55">
            <v>0</v>
          </cell>
          <cell r="H55">
            <v>69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3029</v>
          </cell>
          <cell r="D58">
            <v>28927</v>
          </cell>
          <cell r="E58">
            <v>25280</v>
          </cell>
          <cell r="F58">
            <v>1075</v>
          </cell>
          <cell r="G58">
            <v>226779</v>
          </cell>
          <cell r="H58">
            <v>3542</v>
          </cell>
          <cell r="I58">
            <v>238</v>
          </cell>
          <cell r="J58">
            <v>279</v>
          </cell>
        </row>
        <row r="59">
          <cell r="A59" t="str">
            <v>0702</v>
          </cell>
          <cell r="B59" t="str">
            <v>Light duty vehicles &lt; 3.5 t </v>
          </cell>
          <cell r="C59">
            <v>2141</v>
          </cell>
          <cell r="D59">
            <v>6592</v>
          </cell>
          <cell r="E59">
            <v>2814</v>
          </cell>
          <cell r="F59">
            <v>54</v>
          </cell>
          <cell r="G59">
            <v>19407</v>
          </cell>
          <cell r="H59">
            <v>1213</v>
          </cell>
          <cell r="I59">
            <v>65</v>
          </cell>
          <cell r="J59">
            <v>4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1326</v>
          </cell>
          <cell r="D60">
            <v>8627</v>
          </cell>
          <cell r="E60">
            <v>1095</v>
          </cell>
          <cell r="F60">
            <v>36</v>
          </cell>
          <cell r="G60">
            <v>8765</v>
          </cell>
          <cell r="H60">
            <v>703</v>
          </cell>
          <cell r="I60">
            <v>39</v>
          </cell>
          <cell r="J60">
            <v>4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3</v>
          </cell>
          <cell r="D61">
            <v>4</v>
          </cell>
          <cell r="E61">
            <v>443</v>
          </cell>
          <cell r="F61">
            <v>8</v>
          </cell>
          <cell r="G61">
            <v>750</v>
          </cell>
          <cell r="H61">
            <v>4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21</v>
          </cell>
          <cell r="D62">
            <v>84</v>
          </cell>
          <cell r="E62">
            <v>782</v>
          </cell>
          <cell r="F62">
            <v>56</v>
          </cell>
          <cell r="G62">
            <v>5585</v>
          </cell>
          <cell r="H62">
            <v>33</v>
          </cell>
          <cell r="I62">
            <v>1</v>
          </cell>
          <cell r="J62">
            <v>1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27870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6520</v>
          </cell>
          <cell r="D65">
            <v>44233</v>
          </cell>
          <cell r="E65">
            <v>58283</v>
          </cell>
          <cell r="F65">
            <v>1227</v>
          </cell>
          <cell r="G65">
            <v>261285</v>
          </cell>
          <cell r="H65">
            <v>5495</v>
          </cell>
          <cell r="I65">
            <v>342</v>
          </cell>
          <cell r="J65">
            <v>288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226</v>
          </cell>
          <cell r="D69">
            <v>2033</v>
          </cell>
          <cell r="E69">
            <v>264</v>
          </cell>
          <cell r="F69">
            <v>13</v>
          </cell>
          <cell r="G69">
            <v>615</v>
          </cell>
          <cell r="H69">
            <v>184</v>
          </cell>
          <cell r="I69">
            <v>75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1475</v>
          </cell>
          <cell r="D70">
            <v>1394</v>
          </cell>
          <cell r="E70">
            <v>156</v>
          </cell>
          <cell r="F70">
            <v>7</v>
          </cell>
          <cell r="G70">
            <v>356</v>
          </cell>
          <cell r="H70">
            <v>107</v>
          </cell>
          <cell r="I70">
            <v>43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200</v>
          </cell>
          <cell r="D72">
            <v>1797</v>
          </cell>
          <cell r="E72">
            <v>819</v>
          </cell>
          <cell r="F72">
            <v>0</v>
          </cell>
          <cell r="G72">
            <v>3374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521</v>
          </cell>
          <cell r="D73">
            <v>4282</v>
          </cell>
          <cell r="E73">
            <v>633</v>
          </cell>
          <cell r="F73">
            <v>19</v>
          </cell>
          <cell r="G73">
            <v>1378</v>
          </cell>
          <cell r="H73">
            <v>273</v>
          </cell>
          <cell r="I73">
            <v>112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2422</v>
          </cell>
          <cell r="D78">
            <v>9507</v>
          </cell>
          <cell r="E78">
            <v>1872</v>
          </cell>
          <cell r="F78">
            <v>38</v>
          </cell>
          <cell r="G78">
            <v>5723</v>
          </cell>
          <cell r="H78">
            <v>564</v>
          </cell>
          <cell r="I78">
            <v>230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0</v>
          </cell>
          <cell r="D81">
            <v>60</v>
          </cell>
          <cell r="E81">
            <v>450</v>
          </cell>
          <cell r="F81">
            <v>30</v>
          </cell>
          <cell r="G81">
            <v>600</v>
          </cell>
          <cell r="H81">
            <v>54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0</v>
          </cell>
          <cell r="F84">
            <v>136000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Total 09</v>
          </cell>
          <cell r="C85">
            <v>0</v>
          </cell>
          <cell r="D85">
            <v>60</v>
          </cell>
          <cell r="E85">
            <v>450</v>
          </cell>
          <cell r="F85">
            <v>136030</v>
          </cell>
          <cell r="G85">
            <v>600</v>
          </cell>
          <cell r="H85">
            <v>54</v>
          </cell>
          <cell r="I85">
            <v>0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58937</v>
          </cell>
          <cell r="F88">
            <v>29468</v>
          </cell>
          <cell r="G88">
            <v>0</v>
          </cell>
          <cell r="H88">
            <v>0</v>
          </cell>
          <cell r="I88">
            <v>18645</v>
          </cell>
          <cell r="J88">
            <v>7387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462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548212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56124</v>
          </cell>
          <cell r="G92">
            <v>0</v>
          </cell>
          <cell r="H92" t="str">
            <v>-</v>
          </cell>
          <cell r="I92">
            <v>0</v>
          </cell>
          <cell r="J92">
            <v>116923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286</v>
          </cell>
          <cell r="F94">
            <v>1300</v>
          </cell>
          <cell r="G94">
            <v>0</v>
          </cell>
          <cell r="H94" t="str">
            <v>-</v>
          </cell>
          <cell r="I94">
            <v>98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22943</v>
          </cell>
          <cell r="F95">
            <v>21850</v>
          </cell>
          <cell r="G95">
            <v>0</v>
          </cell>
          <cell r="H95" t="str">
            <v>-</v>
          </cell>
          <cell r="I95">
            <v>656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-5620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82165</v>
          </cell>
          <cell r="F105">
            <v>656954</v>
          </cell>
          <cell r="G105">
            <v>0</v>
          </cell>
          <cell r="H105">
            <v>-5620</v>
          </cell>
          <cell r="I105">
            <v>19859</v>
          </cell>
          <cell r="J105">
            <v>124310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36787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0</v>
          </cell>
          <cell r="F117">
            <v>36787</v>
          </cell>
          <cell r="G117">
            <v>0</v>
          </cell>
          <cell r="H117" t="str">
            <v>-</v>
          </cell>
          <cell r="I117">
            <v>0</v>
          </cell>
          <cell r="J117">
            <v>0</v>
          </cell>
        </row>
        <row r="119">
          <cell r="A119" t="str">
            <v>Total (**)</v>
          </cell>
          <cell r="C119">
            <v>176713</v>
          </cell>
          <cell r="D119">
            <v>117348</v>
          </cell>
          <cell r="E119">
            <v>175274</v>
          </cell>
          <cell r="F119">
            <v>844548</v>
          </cell>
          <cell r="G119">
            <v>333056</v>
          </cell>
          <cell r="H119">
            <v>27793</v>
          </cell>
          <cell r="I119">
            <v>25985</v>
          </cell>
          <cell r="J119">
            <v>124598</v>
          </cell>
        </row>
        <row r="120">
          <cell r="A120" t="str">
            <v>Comparable total (***)</v>
          </cell>
          <cell r="C120">
            <v>176713</v>
          </cell>
          <cell r="D120">
            <v>117348</v>
          </cell>
          <cell r="E120">
            <v>93109</v>
          </cell>
          <cell r="F120">
            <v>807761</v>
          </cell>
          <cell r="G120">
            <v>333056</v>
          </cell>
          <cell r="H120">
            <v>33413</v>
          </cell>
          <cell r="I120">
            <v>25985</v>
          </cell>
          <cell r="J120">
            <v>124598</v>
          </cell>
        </row>
      </sheetData>
      <sheetData sheetId="15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742610</v>
          </cell>
          <cell r="D15">
            <v>446242</v>
          </cell>
          <cell r="E15">
            <v>6520</v>
          </cell>
          <cell r="F15">
            <v>5920</v>
          </cell>
          <cell r="G15">
            <v>43108</v>
          </cell>
          <cell r="H15">
            <v>130912</v>
          </cell>
          <cell r="I15">
            <v>19146</v>
          </cell>
          <cell r="J15">
            <v>99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71305</v>
          </cell>
          <cell r="D21">
            <v>58488</v>
          </cell>
          <cell r="E21">
            <v>23807</v>
          </cell>
          <cell r="F21">
            <v>18445</v>
          </cell>
          <cell r="G21">
            <v>288449</v>
          </cell>
          <cell r="H21">
            <v>69121</v>
          </cell>
          <cell r="I21">
            <v>7668</v>
          </cell>
          <cell r="J21">
            <v>2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395051</v>
          </cell>
          <cell r="D27">
            <v>245953</v>
          </cell>
          <cell r="E27">
            <v>7213</v>
          </cell>
          <cell r="F27">
            <v>5827</v>
          </cell>
          <cell r="G27">
            <v>372277</v>
          </cell>
          <cell r="H27">
            <v>75847</v>
          </cell>
          <cell r="I27">
            <v>7327</v>
          </cell>
          <cell r="J27">
            <v>72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98362</v>
          </cell>
          <cell r="D37">
            <v>10852</v>
          </cell>
          <cell r="E37">
            <v>104965</v>
          </cell>
          <cell r="F37">
            <v>9718</v>
          </cell>
          <cell r="G37">
            <v>480917</v>
          </cell>
          <cell r="H37">
            <v>28445</v>
          </cell>
          <cell r="I37">
            <v>15347</v>
          </cell>
          <cell r="J37">
            <v>23920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146098</v>
          </cell>
          <cell r="F47">
            <v>393395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556003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74887</v>
          </cell>
          <cell r="D65">
            <v>1056552</v>
          </cell>
          <cell r="E65">
            <v>1079283</v>
          </cell>
          <cell r="F65">
            <v>29353</v>
          </cell>
          <cell r="G65">
            <v>5810763</v>
          </cell>
          <cell r="H65">
            <v>91239</v>
          </cell>
          <cell r="I65">
            <v>3378</v>
          </cell>
          <cell r="J65">
            <v>751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50555</v>
          </cell>
          <cell r="D78">
            <v>308350</v>
          </cell>
          <cell r="E78">
            <v>209380</v>
          </cell>
          <cell r="F78">
            <v>5289</v>
          </cell>
          <cell r="G78">
            <v>678166</v>
          </cell>
          <cell r="H78">
            <v>22825</v>
          </cell>
          <cell r="I78">
            <v>4155</v>
          </cell>
          <cell r="J78">
            <v>35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3784</v>
          </cell>
          <cell r="D85">
            <v>30367</v>
          </cell>
          <cell r="E85">
            <v>105271</v>
          </cell>
          <cell r="F85">
            <v>1765820</v>
          </cell>
          <cell r="G85">
            <v>1526880</v>
          </cell>
          <cell r="H85">
            <v>8635</v>
          </cell>
          <cell r="I85">
            <v>1351</v>
          </cell>
          <cell r="J85">
            <v>13586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481</v>
          </cell>
          <cell r="E105">
            <v>546261</v>
          </cell>
          <cell r="F105">
            <v>1897888</v>
          </cell>
          <cell r="G105">
            <v>25905</v>
          </cell>
          <cell r="H105">
            <v>0</v>
          </cell>
          <cell r="I105">
            <v>72564</v>
          </cell>
          <cell r="J105">
            <v>350483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2235347</v>
          </cell>
          <cell r="D117">
            <v>49</v>
          </cell>
          <cell r="E117">
            <v>0</v>
          </cell>
          <cell r="F117">
            <v>72088</v>
          </cell>
          <cell r="G117">
            <v>4445</v>
          </cell>
          <cell r="H117">
            <v>0</v>
          </cell>
          <cell r="I117">
            <v>6598</v>
          </cell>
          <cell r="J117">
            <v>0</v>
          </cell>
        </row>
        <row r="119">
          <cell r="A119" t="str">
            <v>Total</v>
          </cell>
          <cell r="C119">
            <v>3671901</v>
          </cell>
          <cell r="D119">
            <v>2157334</v>
          </cell>
          <cell r="E119">
            <v>2784801</v>
          </cell>
          <cell r="F119">
            <v>4203743</v>
          </cell>
          <cell r="G119">
            <v>9230910</v>
          </cell>
          <cell r="H119">
            <v>427024</v>
          </cell>
          <cell r="I119">
            <v>137534</v>
          </cell>
          <cell r="J119">
            <v>388948</v>
          </cell>
        </row>
        <row r="120">
          <cell r="A120" t="str">
            <v>Comparable total (**)</v>
          </cell>
          <cell r="C120">
            <v>1436554</v>
          </cell>
          <cell r="D120">
            <v>2157285</v>
          </cell>
          <cell r="E120">
            <v>2238540</v>
          </cell>
          <cell r="F120">
            <v>4131655</v>
          </cell>
          <cell r="G120">
            <v>9226465</v>
          </cell>
          <cell r="H120">
            <v>427024</v>
          </cell>
          <cell r="I120">
            <v>130936</v>
          </cell>
          <cell r="J120">
            <v>388948</v>
          </cell>
        </row>
      </sheetData>
      <sheetData sheetId="16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107</v>
          </cell>
          <cell r="D10">
            <v>258</v>
          </cell>
          <cell r="E10">
            <v>5</v>
          </cell>
          <cell r="F10">
            <v>2</v>
          </cell>
          <cell r="G10">
            <v>43</v>
          </cell>
          <cell r="H10">
            <v>1064</v>
          </cell>
          <cell r="I10">
            <v>4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 t="str">
            <v>Total 01</v>
          </cell>
          <cell r="C15">
            <v>107</v>
          </cell>
          <cell r="D15">
            <v>258</v>
          </cell>
          <cell r="E15">
            <v>5</v>
          </cell>
          <cell r="F15">
            <v>2</v>
          </cell>
          <cell r="G15">
            <v>43</v>
          </cell>
          <cell r="H15">
            <v>1064</v>
          </cell>
          <cell r="I15">
            <v>4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610</v>
          </cell>
          <cell r="D18">
            <v>486</v>
          </cell>
          <cell r="E18">
            <v>266</v>
          </cell>
          <cell r="F18">
            <v>246</v>
          </cell>
          <cell r="G18">
            <v>4163</v>
          </cell>
          <cell r="H18">
            <v>611</v>
          </cell>
          <cell r="I18">
            <v>10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610</v>
          </cell>
          <cell r="D19">
            <v>486</v>
          </cell>
          <cell r="E19">
            <v>266</v>
          </cell>
          <cell r="F19">
            <v>246</v>
          </cell>
          <cell r="G19">
            <v>4163</v>
          </cell>
          <cell r="H19">
            <v>611</v>
          </cell>
          <cell r="I19">
            <v>10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0</v>
          </cell>
          <cell r="D20">
            <v>6</v>
          </cell>
          <cell r="E20">
            <v>31</v>
          </cell>
          <cell r="F20">
            <v>21</v>
          </cell>
          <cell r="G20">
            <v>390</v>
          </cell>
          <cell r="H20">
            <v>3</v>
          </cell>
          <cell r="I20">
            <v>0</v>
          </cell>
          <cell r="J20">
            <v>0</v>
          </cell>
        </row>
        <row r="21">
          <cell r="A21" t="str">
            <v>Total 02</v>
          </cell>
          <cell r="C21">
            <v>1220</v>
          </cell>
          <cell r="D21">
            <v>977</v>
          </cell>
          <cell r="E21">
            <v>563</v>
          </cell>
          <cell r="F21">
            <v>514</v>
          </cell>
          <cell r="G21">
            <v>8716</v>
          </cell>
          <cell r="H21">
            <v>1224</v>
          </cell>
          <cell r="I21">
            <v>19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1840</v>
          </cell>
          <cell r="D24">
            <v>1667</v>
          </cell>
          <cell r="E24">
            <v>55</v>
          </cell>
          <cell r="F24">
            <v>55</v>
          </cell>
          <cell r="G24">
            <v>306</v>
          </cell>
          <cell r="H24">
            <v>1455</v>
          </cell>
          <cell r="I24">
            <v>29</v>
          </cell>
          <cell r="J24">
            <v>0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49</v>
          </cell>
          <cell r="H25">
            <v>1191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8724</v>
          </cell>
          <cell r="D26">
            <v>8014</v>
          </cell>
          <cell r="E26">
            <v>291</v>
          </cell>
          <cell r="F26">
            <v>4</v>
          </cell>
          <cell r="G26">
            <v>75927</v>
          </cell>
          <cell r="H26">
            <v>2829</v>
          </cell>
          <cell r="I26">
            <v>7</v>
          </cell>
          <cell r="J26">
            <v>0</v>
          </cell>
        </row>
        <row r="27">
          <cell r="A27" t="str">
            <v>Total 03</v>
          </cell>
          <cell r="C27">
            <v>10564</v>
          </cell>
          <cell r="D27">
            <v>9681</v>
          </cell>
          <cell r="E27">
            <v>345</v>
          </cell>
          <cell r="F27">
            <v>59</v>
          </cell>
          <cell r="G27">
            <v>76282</v>
          </cell>
          <cell r="H27">
            <v>5475</v>
          </cell>
          <cell r="I27">
            <v>37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131</v>
          </cell>
          <cell r="D31">
            <v>160</v>
          </cell>
          <cell r="E31">
            <v>961</v>
          </cell>
          <cell r="F31">
            <v>0</v>
          </cell>
          <cell r="G31">
            <v>13717</v>
          </cell>
          <cell r="H31">
            <v>442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0</v>
          </cell>
          <cell r="D35">
            <v>0</v>
          </cell>
          <cell r="E35">
            <v>122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  <cell r="J35">
            <v>0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1750</v>
          </cell>
        </row>
        <row r="37">
          <cell r="A37" t="str">
            <v>Total 04</v>
          </cell>
          <cell r="C37">
            <v>131</v>
          </cell>
          <cell r="D37">
            <v>160</v>
          </cell>
          <cell r="E37">
            <v>1083</v>
          </cell>
          <cell r="F37">
            <v>0</v>
          </cell>
          <cell r="G37">
            <v>13717</v>
          </cell>
          <cell r="H37">
            <v>447</v>
          </cell>
          <cell r="I37">
            <v>0</v>
          </cell>
          <cell r="J37">
            <v>1750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19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1646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170</v>
          </cell>
          <cell r="F45">
            <v>1534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1835</v>
          </cell>
          <cell r="F47">
            <v>1534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0</v>
          </cell>
          <cell r="D50">
            <v>0</v>
          </cell>
          <cell r="E50">
            <v>1373</v>
          </cell>
          <cell r="F50">
            <v>0</v>
          </cell>
          <cell r="G50">
            <v>0</v>
          </cell>
          <cell r="H50">
            <v>4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266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802</v>
          </cell>
          <cell r="F52">
            <v>0</v>
          </cell>
          <cell r="G52">
            <v>0</v>
          </cell>
          <cell r="H52">
            <v>3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1311</v>
          </cell>
          <cell r="F53">
            <v>0</v>
          </cell>
          <cell r="G53">
            <v>0</v>
          </cell>
          <cell r="H53">
            <v>4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3752</v>
          </cell>
          <cell r="F55">
            <v>0</v>
          </cell>
          <cell r="G55">
            <v>0</v>
          </cell>
          <cell r="H55">
            <v>12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227</v>
          </cell>
          <cell r="D58">
            <v>4968</v>
          </cell>
          <cell r="E58">
            <v>3641</v>
          </cell>
          <cell r="F58">
            <v>128</v>
          </cell>
          <cell r="G58">
            <v>30365</v>
          </cell>
          <cell r="H58">
            <v>693</v>
          </cell>
          <cell r="I58">
            <v>72</v>
          </cell>
          <cell r="J58">
            <v>100</v>
          </cell>
        </row>
        <row r="59">
          <cell r="A59" t="str">
            <v>0702</v>
          </cell>
          <cell r="B59" t="str">
            <v>Light duty vehicles &lt; 3.5 t </v>
          </cell>
          <cell r="C59">
            <v>121</v>
          </cell>
          <cell r="D59">
            <v>1566</v>
          </cell>
          <cell r="E59">
            <v>1027</v>
          </cell>
          <cell r="F59">
            <v>18</v>
          </cell>
          <cell r="G59">
            <v>10171</v>
          </cell>
          <cell r="H59">
            <v>200</v>
          </cell>
          <cell r="I59">
            <v>10</v>
          </cell>
          <cell r="J59">
            <v>1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233</v>
          </cell>
          <cell r="D60">
            <v>3426</v>
          </cell>
          <cell r="E60">
            <v>649</v>
          </cell>
          <cell r="F60">
            <v>20</v>
          </cell>
          <cell r="G60">
            <v>2288</v>
          </cell>
          <cell r="H60">
            <v>244</v>
          </cell>
          <cell r="I60">
            <v>8</v>
          </cell>
          <cell r="J60">
            <v>1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0</v>
          </cell>
          <cell r="D61">
            <v>1</v>
          </cell>
          <cell r="E61">
            <v>113</v>
          </cell>
          <cell r="F61">
            <v>2</v>
          </cell>
          <cell r="G61">
            <v>192</v>
          </cell>
          <cell r="H61">
            <v>1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1</v>
          </cell>
          <cell r="D62">
            <v>7</v>
          </cell>
          <cell r="E62">
            <v>345</v>
          </cell>
          <cell r="F62">
            <v>7</v>
          </cell>
          <cell r="G62">
            <v>822</v>
          </cell>
          <cell r="H62">
            <v>4</v>
          </cell>
          <cell r="I62">
            <v>0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3286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582</v>
          </cell>
          <cell r="D65">
            <v>9968</v>
          </cell>
          <cell r="E65">
            <v>9062</v>
          </cell>
          <cell r="F65">
            <v>175</v>
          </cell>
          <cell r="G65">
            <v>43838</v>
          </cell>
          <cell r="H65">
            <v>1143</v>
          </cell>
          <cell r="I65">
            <v>90</v>
          </cell>
          <cell r="J65">
            <v>102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28</v>
          </cell>
          <cell r="D69">
            <v>380</v>
          </cell>
          <cell r="E69">
            <v>73</v>
          </cell>
          <cell r="F69">
            <v>2</v>
          </cell>
          <cell r="G69">
            <v>153</v>
          </cell>
          <cell r="H69">
            <v>23</v>
          </cell>
          <cell r="I69">
            <v>6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7</v>
          </cell>
          <cell r="D70">
            <v>75</v>
          </cell>
          <cell r="E70">
            <v>3</v>
          </cell>
          <cell r="F70">
            <v>8</v>
          </cell>
          <cell r="G70">
            <v>26</v>
          </cell>
          <cell r="H70">
            <v>6</v>
          </cell>
          <cell r="I70">
            <v>1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35</v>
          </cell>
          <cell r="D72">
            <v>123</v>
          </cell>
          <cell r="E72">
            <v>159</v>
          </cell>
          <cell r="F72">
            <v>0</v>
          </cell>
          <cell r="G72">
            <v>476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64</v>
          </cell>
          <cell r="D73">
            <v>617</v>
          </cell>
          <cell r="E73">
            <v>194</v>
          </cell>
          <cell r="F73">
            <v>0</v>
          </cell>
          <cell r="G73">
            <v>771</v>
          </cell>
          <cell r="H73">
            <v>67</v>
          </cell>
          <cell r="I73">
            <v>0</v>
          </cell>
          <cell r="J73">
            <v>0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3</v>
          </cell>
          <cell r="D74">
            <v>27</v>
          </cell>
          <cell r="E74">
            <v>17</v>
          </cell>
          <cell r="F74">
            <v>0</v>
          </cell>
          <cell r="G74">
            <v>60</v>
          </cell>
          <cell r="H74">
            <v>3</v>
          </cell>
          <cell r="I74">
            <v>0</v>
          </cell>
          <cell r="J74">
            <v>0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2</v>
          </cell>
          <cell r="D76">
            <v>0</v>
          </cell>
          <cell r="E76">
            <v>538</v>
          </cell>
          <cell r="F76">
            <v>0</v>
          </cell>
          <cell r="G76">
            <v>1117</v>
          </cell>
          <cell r="H76">
            <v>2</v>
          </cell>
          <cell r="I76">
            <v>0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Total 08</v>
          </cell>
          <cell r="C78">
            <v>137</v>
          </cell>
          <cell r="D78">
            <v>1222</v>
          </cell>
          <cell r="E78">
            <v>984</v>
          </cell>
          <cell r="F78">
            <v>9</v>
          </cell>
          <cell r="G78">
            <v>2603</v>
          </cell>
          <cell r="H78">
            <v>100</v>
          </cell>
          <cell r="I78">
            <v>7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87</v>
          </cell>
          <cell r="D81">
            <v>290</v>
          </cell>
          <cell r="E81">
            <v>10</v>
          </cell>
          <cell r="F81">
            <v>10</v>
          </cell>
          <cell r="G81">
            <v>8</v>
          </cell>
          <cell r="H81">
            <v>18</v>
          </cell>
          <cell r="I81">
            <v>7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12</v>
          </cell>
          <cell r="F84">
            <v>2674</v>
          </cell>
          <cell r="G84">
            <v>0</v>
          </cell>
          <cell r="H84">
            <v>1</v>
          </cell>
          <cell r="I84">
            <v>16</v>
          </cell>
          <cell r="J84">
            <v>24</v>
          </cell>
        </row>
        <row r="85">
          <cell r="A85" t="str">
            <v>Total 09</v>
          </cell>
          <cell r="C85">
            <v>87</v>
          </cell>
          <cell r="D85">
            <v>290</v>
          </cell>
          <cell r="E85">
            <v>22</v>
          </cell>
          <cell r="F85">
            <v>2684</v>
          </cell>
          <cell r="G85">
            <v>8</v>
          </cell>
          <cell r="H85">
            <v>19</v>
          </cell>
          <cell r="I85">
            <v>23</v>
          </cell>
          <cell r="J85">
            <v>24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165</v>
          </cell>
          <cell r="F88">
            <v>0</v>
          </cell>
          <cell r="G88">
            <v>0</v>
          </cell>
          <cell r="H88">
            <v>0</v>
          </cell>
          <cell r="I88">
            <v>474</v>
          </cell>
          <cell r="J88">
            <v>391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1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15843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1090</v>
          </cell>
          <cell r="G92">
            <v>0</v>
          </cell>
          <cell r="H92" t="str">
            <v>-</v>
          </cell>
          <cell r="I92">
            <v>0</v>
          </cell>
          <cell r="J92">
            <v>4852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637</v>
          </cell>
          <cell r="F94">
            <v>0</v>
          </cell>
          <cell r="G94">
            <v>0</v>
          </cell>
          <cell r="H94" t="str">
            <v>-</v>
          </cell>
          <cell r="I94">
            <v>22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198</v>
          </cell>
          <cell r="F95">
            <v>0</v>
          </cell>
          <cell r="G95">
            <v>0</v>
          </cell>
          <cell r="H95" t="str">
            <v>-</v>
          </cell>
          <cell r="I95">
            <v>13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1000</v>
          </cell>
          <cell r="F105">
            <v>16932</v>
          </cell>
          <cell r="G105">
            <v>0</v>
          </cell>
          <cell r="H105">
            <v>0</v>
          </cell>
          <cell r="I105">
            <v>509</v>
          </cell>
          <cell r="J105">
            <v>5243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637</v>
          </cell>
          <cell r="F108">
            <v>0</v>
          </cell>
          <cell r="G108">
            <v>0</v>
          </cell>
          <cell r="H108" t="str">
            <v>-</v>
          </cell>
          <cell r="I108">
            <v>22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198</v>
          </cell>
          <cell r="F109">
            <v>0</v>
          </cell>
          <cell r="G109">
            <v>0</v>
          </cell>
          <cell r="H109" t="str">
            <v>-</v>
          </cell>
          <cell r="I109">
            <v>13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43</v>
          </cell>
          <cell r="F111">
            <v>0</v>
          </cell>
          <cell r="G111">
            <v>0</v>
          </cell>
          <cell r="H111" t="str">
            <v>-</v>
          </cell>
          <cell r="I111">
            <v>22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 t="str">
            <v>-</v>
          </cell>
          <cell r="I112">
            <v>0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2</v>
          </cell>
          <cell r="G113">
            <v>0</v>
          </cell>
          <cell r="H113" t="str">
            <v>-</v>
          </cell>
          <cell r="I113">
            <v>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800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0</v>
          </cell>
          <cell r="E117">
            <v>878</v>
          </cell>
          <cell r="F117">
            <v>802</v>
          </cell>
          <cell r="G117">
            <v>0</v>
          </cell>
          <cell r="H117" t="str">
            <v>-</v>
          </cell>
          <cell r="I117">
            <v>56</v>
          </cell>
          <cell r="J117">
            <v>0</v>
          </cell>
        </row>
        <row r="119">
          <cell r="A119" t="str">
            <v>Total (**)</v>
          </cell>
          <cell r="C119">
            <v>12828</v>
          </cell>
          <cell r="D119">
            <v>22556</v>
          </cell>
          <cell r="E119">
            <v>19529</v>
          </cell>
          <cell r="F119">
            <v>22711</v>
          </cell>
          <cell r="G119">
            <v>145207</v>
          </cell>
          <cell r="H119">
            <v>9484</v>
          </cell>
          <cell r="I119">
            <v>745</v>
          </cell>
          <cell r="J119">
            <v>7119</v>
          </cell>
        </row>
        <row r="120">
          <cell r="A120" t="str">
            <v>Comparable total (***)</v>
          </cell>
          <cell r="C120">
            <v>12828</v>
          </cell>
          <cell r="D120">
            <v>22556</v>
          </cell>
          <cell r="E120">
            <v>17651</v>
          </cell>
          <cell r="F120">
            <v>21909</v>
          </cell>
          <cell r="G120">
            <v>145207</v>
          </cell>
          <cell r="H120">
            <v>9484</v>
          </cell>
          <cell r="I120">
            <v>689</v>
          </cell>
          <cell r="J120">
            <v>7119</v>
          </cell>
        </row>
      </sheetData>
      <sheetData sheetId="17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20500</v>
          </cell>
          <cell r="D10">
            <v>58700</v>
          </cell>
          <cell r="E10">
            <v>390</v>
          </cell>
          <cell r="F10">
            <v>438</v>
          </cell>
          <cell r="G10">
            <v>3470</v>
          </cell>
          <cell r="H10">
            <v>40800</v>
          </cell>
          <cell r="I10">
            <v>728</v>
          </cell>
          <cell r="J10">
            <v>0</v>
          </cell>
        </row>
        <row r="11">
          <cell r="A11" t="str">
            <v>0102</v>
          </cell>
          <cell r="B11" t="str">
            <v>District heating plants </v>
          </cell>
          <cell r="C11">
            <v>24</v>
          </cell>
          <cell r="D11">
            <v>1350</v>
          </cell>
          <cell r="E11">
            <v>47</v>
          </cell>
          <cell r="F11">
            <v>82</v>
          </cell>
          <cell r="G11">
            <v>754</v>
          </cell>
          <cell r="H11">
            <v>944</v>
          </cell>
          <cell r="I11">
            <v>0</v>
          </cell>
          <cell r="J11">
            <v>0</v>
          </cell>
        </row>
        <row r="12">
          <cell r="A12" t="str">
            <v>0103</v>
          </cell>
          <cell r="B12" t="str">
            <v>Petroleum refining plants </v>
          </cell>
          <cell r="C12">
            <v>19800</v>
          </cell>
          <cell r="D12">
            <v>7780</v>
          </cell>
          <cell r="E12">
            <v>259</v>
          </cell>
          <cell r="F12">
            <v>360</v>
          </cell>
          <cell r="G12">
            <v>1080</v>
          </cell>
          <cell r="H12">
            <v>4880</v>
          </cell>
          <cell r="I12">
            <v>28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1200</v>
          </cell>
          <cell r="D13">
            <v>2270</v>
          </cell>
          <cell r="E13">
            <v>474</v>
          </cell>
          <cell r="F13">
            <v>354</v>
          </cell>
          <cell r="G13">
            <v>2260</v>
          </cell>
          <cell r="H13">
            <v>1150</v>
          </cell>
          <cell r="I13">
            <v>15</v>
          </cell>
          <cell r="J13">
            <v>14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738</v>
          </cell>
          <cell r="D14">
            <v>901</v>
          </cell>
          <cell r="E14">
            <v>36</v>
          </cell>
          <cell r="F14">
            <v>55</v>
          </cell>
          <cell r="G14">
            <v>309</v>
          </cell>
          <cell r="H14">
            <v>464</v>
          </cell>
          <cell r="I14">
            <v>15</v>
          </cell>
          <cell r="J14">
            <v>0</v>
          </cell>
        </row>
        <row r="15">
          <cell r="A15" t="str">
            <v>Total 01</v>
          </cell>
          <cell r="C15">
            <v>42262</v>
          </cell>
          <cell r="D15">
            <v>71001</v>
          </cell>
          <cell r="E15">
            <v>1206</v>
          </cell>
          <cell r="F15">
            <v>1289</v>
          </cell>
          <cell r="G15">
            <v>7873</v>
          </cell>
          <cell r="H15">
            <v>48238</v>
          </cell>
          <cell r="I15">
            <v>786</v>
          </cell>
          <cell r="J15">
            <v>14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166</v>
          </cell>
          <cell r="D18">
            <v>162</v>
          </cell>
          <cell r="E18">
            <v>19</v>
          </cell>
          <cell r="F18">
            <v>29</v>
          </cell>
          <cell r="G18">
            <v>89</v>
          </cell>
          <cell r="H18">
            <v>151</v>
          </cell>
          <cell r="I18">
            <v>0</v>
          </cell>
          <cell r="J18">
            <v>0</v>
          </cell>
        </row>
        <row r="19">
          <cell r="A19" t="str">
            <v>0202</v>
          </cell>
          <cell r="B19" t="str">
            <v>Residential plants </v>
          </cell>
          <cell r="C19">
            <v>4580</v>
          </cell>
          <cell r="D19">
            <v>44100</v>
          </cell>
          <cell r="E19">
            <v>11300</v>
          </cell>
          <cell r="F19">
            <v>21600</v>
          </cell>
          <cell r="G19">
            <v>101000</v>
          </cell>
          <cell r="H19">
            <v>35200</v>
          </cell>
          <cell r="I19">
            <v>461</v>
          </cell>
          <cell r="J19">
            <v>0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4746</v>
          </cell>
          <cell r="D21">
            <v>44262</v>
          </cell>
          <cell r="E21">
            <v>11319</v>
          </cell>
          <cell r="F21">
            <v>21629</v>
          </cell>
          <cell r="G21">
            <v>101089</v>
          </cell>
          <cell r="H21">
            <v>35351</v>
          </cell>
          <cell r="I21">
            <v>461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42000</v>
          </cell>
          <cell r="D24">
            <v>59600</v>
          </cell>
          <cell r="E24">
            <v>1460</v>
          </cell>
          <cell r="F24">
            <v>3440</v>
          </cell>
          <cell r="G24">
            <v>121000</v>
          </cell>
          <cell r="H24">
            <v>38200</v>
          </cell>
          <cell r="I24">
            <v>224</v>
          </cell>
          <cell r="J24">
            <v>1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0</v>
          </cell>
          <cell r="D25">
            <v>12</v>
          </cell>
          <cell r="E25">
            <v>0</v>
          </cell>
          <cell r="F25">
            <v>0</v>
          </cell>
          <cell r="G25">
            <v>4</v>
          </cell>
          <cell r="H25">
            <v>17</v>
          </cell>
          <cell r="I25">
            <v>224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42000</v>
          </cell>
          <cell r="D27">
            <v>59612</v>
          </cell>
          <cell r="E27">
            <v>1460</v>
          </cell>
          <cell r="F27">
            <v>3440</v>
          </cell>
          <cell r="G27">
            <v>121004</v>
          </cell>
          <cell r="H27">
            <v>38217</v>
          </cell>
          <cell r="I27">
            <v>448</v>
          </cell>
          <cell r="J27">
            <v>1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16700</v>
          </cell>
          <cell r="D30">
            <v>3010</v>
          </cell>
          <cell r="E30">
            <v>17500</v>
          </cell>
          <cell r="F30">
            <v>340</v>
          </cell>
          <cell r="G30">
            <v>1010</v>
          </cell>
          <cell r="H30">
            <v>1450</v>
          </cell>
          <cell r="I30">
            <v>28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2840</v>
          </cell>
          <cell r="D31">
            <v>1900</v>
          </cell>
          <cell r="E31">
            <v>1200</v>
          </cell>
          <cell r="F31">
            <v>457</v>
          </cell>
          <cell r="G31">
            <v>65700</v>
          </cell>
          <cell r="H31">
            <v>929</v>
          </cell>
          <cell r="I31">
            <v>0</v>
          </cell>
          <cell r="J31">
            <v>4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1490</v>
          </cell>
          <cell r="D32">
            <v>93</v>
          </cell>
          <cell r="E32">
            <v>871</v>
          </cell>
          <cell r="F32">
            <v>16</v>
          </cell>
          <cell r="G32">
            <v>23300</v>
          </cell>
          <cell r="H32">
            <v>75</v>
          </cell>
          <cell r="I32">
            <v>0</v>
          </cell>
          <cell r="J32">
            <v>25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3030</v>
          </cell>
          <cell r="D33">
            <v>2790</v>
          </cell>
          <cell r="E33">
            <v>981</v>
          </cell>
          <cell r="F33">
            <v>1490</v>
          </cell>
          <cell r="G33">
            <v>7560</v>
          </cell>
          <cell r="H33">
            <v>1030</v>
          </cell>
          <cell r="I33">
            <v>9410</v>
          </cell>
          <cell r="J33">
            <v>7110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560</v>
          </cell>
          <cell r="D34">
            <v>1890</v>
          </cell>
          <cell r="E34">
            <v>59200</v>
          </cell>
          <cell r="F34">
            <v>3940</v>
          </cell>
          <cell r="G34">
            <v>9960</v>
          </cell>
          <cell r="H34">
            <v>1350</v>
          </cell>
          <cell r="I34">
            <v>1900</v>
          </cell>
          <cell r="J34">
            <v>503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2420</v>
          </cell>
          <cell r="D35">
            <v>2420</v>
          </cell>
          <cell r="E35">
            <v>43800</v>
          </cell>
          <cell r="F35">
            <v>397</v>
          </cell>
          <cell r="G35">
            <v>2910</v>
          </cell>
          <cell r="H35">
            <v>551</v>
          </cell>
          <cell r="I35">
            <v>0</v>
          </cell>
          <cell r="J35">
            <v>2050</v>
          </cell>
        </row>
        <row r="36">
          <cell r="A36" t="str">
            <v>0407</v>
          </cell>
          <cell r="B36" t="str">
            <v>Cooling plants </v>
          </cell>
          <cell r="C36">
            <v>7</v>
          </cell>
          <cell r="D36">
            <v>32</v>
          </cell>
          <cell r="E36">
            <v>99</v>
          </cell>
          <cell r="F36">
            <v>2</v>
          </cell>
          <cell r="G36">
            <v>13</v>
          </cell>
          <cell r="H36">
            <v>2</v>
          </cell>
          <cell r="I36">
            <v>0</v>
          </cell>
          <cell r="J36">
            <v>1</v>
          </cell>
        </row>
        <row r="37">
          <cell r="A37" t="str">
            <v>Total 04</v>
          </cell>
          <cell r="C37">
            <v>27047</v>
          </cell>
          <cell r="D37">
            <v>12135</v>
          </cell>
          <cell r="E37">
            <v>123651</v>
          </cell>
          <cell r="F37">
            <v>6642</v>
          </cell>
          <cell r="G37">
            <v>110453</v>
          </cell>
          <cell r="H37">
            <v>5387</v>
          </cell>
          <cell r="I37">
            <v>11338</v>
          </cell>
          <cell r="J37">
            <v>9693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24</v>
          </cell>
          <cell r="E40">
            <v>2</v>
          </cell>
          <cell r="F40">
            <v>3</v>
          </cell>
          <cell r="G40">
            <v>15</v>
          </cell>
          <cell r="H40">
            <v>15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486</v>
          </cell>
          <cell r="F41">
            <v>36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398</v>
          </cell>
          <cell r="D42">
            <v>70</v>
          </cell>
          <cell r="E42">
            <v>14100</v>
          </cell>
          <cell r="F42">
            <v>84400</v>
          </cell>
          <cell r="G42">
            <v>7140</v>
          </cell>
          <cell r="H42">
            <v>166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22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13100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524</v>
          </cell>
          <cell r="E45">
            <v>6970</v>
          </cell>
          <cell r="F45">
            <v>103000</v>
          </cell>
          <cell r="G45">
            <v>1020</v>
          </cell>
          <cell r="H45">
            <v>237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398</v>
          </cell>
          <cell r="D47">
            <v>618</v>
          </cell>
          <cell r="E47">
            <v>34680</v>
          </cell>
          <cell r="F47">
            <v>187439</v>
          </cell>
          <cell r="G47">
            <v>8175</v>
          </cell>
          <cell r="H47">
            <v>418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5</v>
          </cell>
          <cell r="D50">
            <v>323</v>
          </cell>
          <cell r="E50">
            <v>53400</v>
          </cell>
          <cell r="F50">
            <v>10</v>
          </cell>
          <cell r="G50">
            <v>549</v>
          </cell>
          <cell r="H50">
            <v>52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60</v>
          </cell>
          <cell r="E51">
            <v>1750</v>
          </cell>
          <cell r="F51">
            <v>4</v>
          </cell>
          <cell r="G51">
            <v>15</v>
          </cell>
          <cell r="H51">
            <v>22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3</v>
          </cell>
          <cell r="D52">
            <v>33</v>
          </cell>
          <cell r="E52">
            <v>1870</v>
          </cell>
          <cell r="F52">
            <v>9</v>
          </cell>
          <cell r="G52">
            <v>25</v>
          </cell>
          <cell r="H52">
            <v>69</v>
          </cell>
          <cell r="I52">
            <v>0</v>
          </cell>
          <cell r="J52">
            <v>873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4</v>
          </cell>
          <cell r="E53">
            <v>2110</v>
          </cell>
          <cell r="F53">
            <v>0</v>
          </cell>
          <cell r="G53">
            <v>4</v>
          </cell>
          <cell r="H53">
            <v>0.5</v>
          </cell>
          <cell r="I53">
            <v>0</v>
          </cell>
          <cell r="J53">
            <v>34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8</v>
          </cell>
          <cell r="D55">
            <v>420</v>
          </cell>
          <cell r="E55">
            <v>59130</v>
          </cell>
          <cell r="F55">
            <v>23</v>
          </cell>
          <cell r="G55">
            <v>593</v>
          </cell>
          <cell r="H55">
            <v>143.5</v>
          </cell>
          <cell r="I55">
            <v>0</v>
          </cell>
          <cell r="J55">
            <v>907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5460</v>
          </cell>
          <cell r="D58">
            <v>118000</v>
          </cell>
          <cell r="E58">
            <v>61000</v>
          </cell>
          <cell r="F58">
            <v>4150</v>
          </cell>
          <cell r="G58">
            <v>407000</v>
          </cell>
          <cell r="H58">
            <v>17500</v>
          </cell>
          <cell r="I58">
            <v>4070</v>
          </cell>
          <cell r="J58">
            <v>118</v>
          </cell>
        </row>
        <row r="59">
          <cell r="A59" t="str">
            <v>0702</v>
          </cell>
          <cell r="B59" t="str">
            <v>Light duty vehicles &lt; 3.5 t </v>
          </cell>
          <cell r="C59">
            <v>606</v>
          </cell>
          <cell r="D59">
            <v>13100</v>
          </cell>
          <cell r="E59">
            <v>6770</v>
          </cell>
          <cell r="F59">
            <v>461</v>
          </cell>
          <cell r="G59">
            <v>45300</v>
          </cell>
          <cell r="H59">
            <v>1950</v>
          </cell>
          <cell r="I59">
            <v>452</v>
          </cell>
          <cell r="J59">
            <v>13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6660</v>
          </cell>
          <cell r="D60">
            <v>116000</v>
          </cell>
          <cell r="E60">
            <v>17400</v>
          </cell>
          <cell r="F60">
            <v>854</v>
          </cell>
          <cell r="G60">
            <v>27400</v>
          </cell>
          <cell r="H60">
            <v>7360</v>
          </cell>
          <cell r="I60">
            <v>1700</v>
          </cell>
          <cell r="J60">
            <v>1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10</v>
          </cell>
          <cell r="D61">
            <v>62</v>
          </cell>
          <cell r="E61">
            <v>6800</v>
          </cell>
          <cell r="F61">
            <v>421</v>
          </cell>
          <cell r="G61">
            <v>12500</v>
          </cell>
          <cell r="H61">
            <v>82</v>
          </cell>
          <cell r="I61">
            <v>15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24</v>
          </cell>
          <cell r="D62">
            <v>313</v>
          </cell>
          <cell r="E62">
            <v>5100</v>
          </cell>
          <cell r="F62">
            <v>314</v>
          </cell>
          <cell r="G62">
            <v>23400</v>
          </cell>
          <cell r="H62">
            <v>191</v>
          </cell>
          <cell r="I62">
            <v>13</v>
          </cell>
          <cell r="J62">
            <v>0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40200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12760</v>
          </cell>
          <cell r="D65">
            <v>247475</v>
          </cell>
          <cell r="E65">
            <v>137270</v>
          </cell>
          <cell r="F65">
            <v>6200</v>
          </cell>
          <cell r="G65">
            <v>515600</v>
          </cell>
          <cell r="H65">
            <v>27083</v>
          </cell>
          <cell r="I65">
            <v>6250</v>
          </cell>
          <cell r="J65">
            <v>132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1010</v>
          </cell>
          <cell r="D68">
            <v>15700</v>
          </cell>
          <cell r="E68">
            <v>2920</v>
          </cell>
          <cell r="F68">
            <v>143</v>
          </cell>
          <cell r="G68">
            <v>9520</v>
          </cell>
          <cell r="H68">
            <v>1090</v>
          </cell>
          <cell r="I68">
            <v>253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88</v>
          </cell>
          <cell r="D69">
            <v>1550</v>
          </cell>
          <cell r="E69">
            <v>68</v>
          </cell>
          <cell r="F69">
            <v>3</v>
          </cell>
          <cell r="G69">
            <v>254</v>
          </cell>
          <cell r="H69">
            <v>96</v>
          </cell>
          <cell r="I69">
            <v>22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1540</v>
          </cell>
          <cell r="D70">
            <v>28400</v>
          </cell>
          <cell r="E70">
            <v>2770</v>
          </cell>
          <cell r="F70">
            <v>152</v>
          </cell>
          <cell r="G70">
            <v>8490</v>
          </cell>
          <cell r="H70">
            <v>1710</v>
          </cell>
          <cell r="I70">
            <v>368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11100</v>
          </cell>
          <cell r="D71">
            <v>19000</v>
          </cell>
          <cell r="E71">
            <v>890</v>
          </cell>
          <cell r="F71">
            <v>44</v>
          </cell>
          <cell r="G71">
            <v>3020</v>
          </cell>
          <cell r="H71">
            <v>974</v>
          </cell>
          <cell r="I71">
            <v>0.1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179</v>
          </cell>
          <cell r="D72">
            <v>2240</v>
          </cell>
          <cell r="E72">
            <v>953</v>
          </cell>
          <cell r="F72">
            <v>95</v>
          </cell>
          <cell r="G72">
            <v>4870</v>
          </cell>
          <cell r="H72">
            <v>653</v>
          </cell>
          <cell r="I72">
            <v>44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13917</v>
          </cell>
          <cell r="D78">
            <v>66890</v>
          </cell>
          <cell r="E78">
            <v>7601</v>
          </cell>
          <cell r="F78">
            <v>437</v>
          </cell>
          <cell r="G78">
            <v>26154</v>
          </cell>
          <cell r="H78">
            <v>4523</v>
          </cell>
          <cell r="I78">
            <v>687.1</v>
          </cell>
          <cell r="J78">
            <v>0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1850</v>
          </cell>
          <cell r="D81">
            <v>5870</v>
          </cell>
          <cell r="E81">
            <v>65</v>
          </cell>
          <cell r="F81">
            <v>1290</v>
          </cell>
          <cell r="G81">
            <v>2110</v>
          </cell>
          <cell r="H81">
            <v>3160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>
            <v>697</v>
          </cell>
          <cell r="D84">
            <v>560</v>
          </cell>
          <cell r="E84">
            <v>1720</v>
          </cell>
          <cell r="F84">
            <v>287000</v>
          </cell>
          <cell r="G84">
            <v>1220</v>
          </cell>
          <cell r="H84">
            <v>854</v>
          </cell>
          <cell r="I84">
            <v>522</v>
          </cell>
          <cell r="J84">
            <v>467</v>
          </cell>
        </row>
        <row r="85">
          <cell r="A85" t="str">
            <v>Total 09</v>
          </cell>
          <cell r="C85">
            <v>2547</v>
          </cell>
          <cell r="D85">
            <v>6430</v>
          </cell>
          <cell r="E85">
            <v>1785</v>
          </cell>
          <cell r="F85">
            <v>288290</v>
          </cell>
          <cell r="G85">
            <v>3330</v>
          </cell>
          <cell r="H85">
            <v>4014</v>
          </cell>
          <cell r="I85">
            <v>522</v>
          </cell>
          <cell r="J85">
            <v>467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301</v>
          </cell>
          <cell r="D88">
            <v>9440</v>
          </cell>
          <cell r="E88">
            <v>1670</v>
          </cell>
          <cell r="F88">
            <v>2920</v>
          </cell>
          <cell r="G88">
            <v>1470</v>
          </cell>
          <cell r="H88">
            <v>9050</v>
          </cell>
          <cell r="I88">
            <v>24400</v>
          </cell>
          <cell r="J88">
            <v>8290</v>
          </cell>
        </row>
        <row r="89">
          <cell r="A89" t="str">
            <v>1002</v>
          </cell>
          <cell r="B89" t="str">
            <v>Cultures without fertilizers </v>
          </cell>
          <cell r="C89">
            <v>26</v>
          </cell>
          <cell r="D89">
            <v>131</v>
          </cell>
          <cell r="E89">
            <v>21</v>
          </cell>
          <cell r="F89">
            <v>36</v>
          </cell>
          <cell r="G89">
            <v>21</v>
          </cell>
          <cell r="H89">
            <v>135</v>
          </cell>
          <cell r="I89">
            <v>0</v>
          </cell>
          <cell r="J89">
            <v>0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428000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>
            <v>61</v>
          </cell>
          <cell r="D92">
            <v>356</v>
          </cell>
          <cell r="E92">
            <v>56</v>
          </cell>
          <cell r="F92">
            <v>108000</v>
          </cell>
          <cell r="G92">
            <v>58</v>
          </cell>
          <cell r="H92">
            <v>379</v>
          </cell>
          <cell r="I92">
            <v>0</v>
          </cell>
          <cell r="J92">
            <v>153000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10000</v>
          </cell>
          <cell r="E94">
            <v>287</v>
          </cell>
          <cell r="F94">
            <v>21900</v>
          </cell>
          <cell r="G94">
            <v>11800</v>
          </cell>
          <cell r="H94">
            <v>0</v>
          </cell>
          <cell r="I94">
            <v>906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119</v>
          </cell>
          <cell r="E95">
            <v>1290</v>
          </cell>
          <cell r="F95">
            <v>1700</v>
          </cell>
          <cell r="G95">
            <v>789</v>
          </cell>
          <cell r="H95">
            <v>0</v>
          </cell>
          <cell r="I95">
            <v>94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388</v>
          </cell>
          <cell r="D105">
            <v>20046</v>
          </cell>
          <cell r="E105">
            <v>3324</v>
          </cell>
          <cell r="F105">
            <v>562556</v>
          </cell>
          <cell r="G105">
            <v>14138</v>
          </cell>
          <cell r="H105">
            <v>9564</v>
          </cell>
          <cell r="I105">
            <v>25400</v>
          </cell>
          <cell r="J105">
            <v>161290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10000</v>
          </cell>
          <cell r="E108">
            <v>287</v>
          </cell>
          <cell r="F108">
            <v>21900</v>
          </cell>
          <cell r="G108">
            <v>11800</v>
          </cell>
          <cell r="H108">
            <v>0</v>
          </cell>
          <cell r="I108">
            <v>906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119</v>
          </cell>
          <cell r="E109">
            <v>1290</v>
          </cell>
          <cell r="F109">
            <v>1700</v>
          </cell>
          <cell r="G109">
            <v>789</v>
          </cell>
          <cell r="H109">
            <v>0</v>
          </cell>
          <cell r="I109">
            <v>94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21</v>
          </cell>
          <cell r="E111">
            <v>0</v>
          </cell>
          <cell r="F111">
            <v>292</v>
          </cell>
          <cell r="G111">
            <v>136</v>
          </cell>
          <cell r="H111">
            <v>0</v>
          </cell>
          <cell r="I111">
            <v>17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72</v>
          </cell>
          <cell r="E112">
            <v>0</v>
          </cell>
          <cell r="F112">
            <v>38400</v>
          </cell>
          <cell r="G112">
            <v>469</v>
          </cell>
          <cell r="H112">
            <v>0</v>
          </cell>
          <cell r="I112">
            <v>33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50100</v>
          </cell>
          <cell r="G113">
            <v>0</v>
          </cell>
          <cell r="H113">
            <v>0</v>
          </cell>
          <cell r="I113">
            <v>12500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10212</v>
          </cell>
          <cell r="E117">
            <v>1577</v>
          </cell>
          <cell r="F117">
            <v>112392</v>
          </cell>
          <cell r="G117">
            <v>13194</v>
          </cell>
          <cell r="H117">
            <v>0</v>
          </cell>
          <cell r="I117">
            <v>13550</v>
          </cell>
          <cell r="J117">
            <v>0</v>
          </cell>
        </row>
        <row r="119">
          <cell r="A119" t="str">
            <v>Total</v>
          </cell>
          <cell r="C119">
            <v>146000</v>
          </cell>
          <cell r="D119">
            <v>540000</v>
          </cell>
          <cell r="E119">
            <v>383000</v>
          </cell>
          <cell r="F119">
            <v>1190000</v>
          </cell>
          <cell r="G119">
            <v>921000</v>
          </cell>
          <cell r="H119">
            <v>173000</v>
          </cell>
          <cell r="I119">
            <v>59400</v>
          </cell>
          <cell r="J119">
            <v>172000</v>
          </cell>
        </row>
        <row r="120">
          <cell r="A120" t="str">
            <v>Comparable total (**)</v>
          </cell>
          <cell r="C120">
            <v>146000</v>
          </cell>
          <cell r="D120">
            <v>529788</v>
          </cell>
          <cell r="E120">
            <v>378099</v>
          </cell>
          <cell r="F120">
            <v>1077608</v>
          </cell>
          <cell r="G120">
            <v>907806</v>
          </cell>
          <cell r="H120">
            <v>163436</v>
          </cell>
          <cell r="I120">
            <v>45850</v>
          </cell>
          <cell r="J120">
            <v>172000</v>
          </cell>
        </row>
      </sheetData>
      <sheetData sheetId="18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0102</v>
          </cell>
          <cell r="B11" t="str">
            <v>District heating plants 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</row>
        <row r="12">
          <cell r="A12" t="str">
            <v>0103</v>
          </cell>
          <cell r="B12" t="str">
            <v>Petroleum refining plants 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0104</v>
          </cell>
          <cell r="B13" t="str">
            <v>Solid fuel transformation plants 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</row>
        <row r="15">
          <cell r="A15" t="str">
            <v>Total 01</v>
          </cell>
          <cell r="C15">
            <v>164540</v>
          </cell>
          <cell r="D15">
            <v>52085</v>
          </cell>
          <cell r="E15">
            <v>432</v>
          </cell>
          <cell r="F15">
            <v>819</v>
          </cell>
          <cell r="G15">
            <v>4205</v>
          </cell>
          <cell r="H15">
            <v>14656</v>
          </cell>
          <cell r="I15">
            <v>2225</v>
          </cell>
          <cell r="J15">
            <v>0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</row>
        <row r="19">
          <cell r="A19" t="str">
            <v>0202</v>
          </cell>
          <cell r="B19" t="str">
            <v>Residential plants 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</row>
        <row r="20">
          <cell r="A20" t="str">
            <v>0203</v>
          </cell>
          <cell r="B20" t="str">
            <v>Plants in agriculture, forestry and aquaculture </v>
          </cell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 t="str">
            <v>-</v>
          </cell>
          <cell r="I20" t="str">
            <v>-</v>
          </cell>
          <cell r="J20" t="str">
            <v>-</v>
          </cell>
        </row>
        <row r="21">
          <cell r="A21" t="str">
            <v>Total 02</v>
          </cell>
          <cell r="C21">
            <v>5465</v>
          </cell>
          <cell r="D21">
            <v>3528</v>
          </cell>
          <cell r="E21">
            <v>10563</v>
          </cell>
          <cell r="F21">
            <v>7046</v>
          </cell>
          <cell r="G21">
            <v>119211</v>
          </cell>
          <cell r="H21">
            <v>4091</v>
          </cell>
          <cell r="I21">
            <v>231</v>
          </cell>
          <cell r="J21">
            <v>0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 t="str">
            <v>-</v>
          </cell>
          <cell r="D24" t="str">
            <v>-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</row>
        <row r="25">
          <cell r="A25" t="str">
            <v>0302</v>
          </cell>
          <cell r="B25" t="str">
            <v>Comb. manu. ind.- process furnaces without contact </v>
          </cell>
          <cell r="C25" t="str">
            <v>-</v>
          </cell>
          <cell r="D25" t="str">
            <v>-</v>
          </cell>
          <cell r="E25" t="str">
            <v>-</v>
          </cell>
          <cell r="F25" t="str">
            <v>-</v>
          </cell>
          <cell r="G25" t="str">
            <v>-</v>
          </cell>
          <cell r="H25" t="str">
            <v>-</v>
          </cell>
          <cell r="I25" t="str">
            <v>-</v>
          </cell>
          <cell r="J25" t="str">
            <v>-</v>
          </cell>
        </row>
        <row r="26">
          <cell r="A26" t="str">
            <v>0303</v>
          </cell>
          <cell r="B26" t="str">
            <v>Comb. manu. ind.- processes with contact 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</row>
        <row r="27">
          <cell r="A27" t="str">
            <v>Total 03</v>
          </cell>
          <cell r="C27">
            <v>69341</v>
          </cell>
          <cell r="D27">
            <v>25570</v>
          </cell>
          <cell r="E27">
            <v>3694</v>
          </cell>
          <cell r="F27">
            <v>2268</v>
          </cell>
          <cell r="G27">
            <v>310077</v>
          </cell>
          <cell r="H27">
            <v>14664</v>
          </cell>
          <cell r="I27">
            <v>2030</v>
          </cell>
          <cell r="J27">
            <v>0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 t="str">
            <v>-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-</v>
          </cell>
          <cell r="H30" t="str">
            <v>-</v>
          </cell>
          <cell r="I30" t="str">
            <v>-</v>
          </cell>
          <cell r="J30" t="str">
            <v>-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A32" t="str">
            <v>0403</v>
          </cell>
          <cell r="B32" t="str">
            <v>Processes in non-ferrous metal industries 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33">
          <cell r="A33" t="str">
            <v>0404</v>
          </cell>
          <cell r="B33" t="str">
            <v>Processes in inorganic chemical industries 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 t="str">
            <v>-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-</v>
          </cell>
          <cell r="J34" t="str">
            <v>-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 t="str">
            <v>-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-</v>
          </cell>
          <cell r="H35" t="str">
            <v>-</v>
          </cell>
          <cell r="I35" t="str">
            <v>-</v>
          </cell>
          <cell r="J35" t="str">
            <v>-</v>
          </cell>
        </row>
        <row r="36">
          <cell r="A36" t="str">
            <v>0407</v>
          </cell>
          <cell r="B36" t="str">
            <v>Cooling plants 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</row>
        <row r="37">
          <cell r="A37" t="str">
            <v>Total 04</v>
          </cell>
          <cell r="C37">
            <v>11893</v>
          </cell>
          <cell r="D37">
            <v>4878</v>
          </cell>
          <cell r="E37">
            <v>25685</v>
          </cell>
          <cell r="F37">
            <v>1818</v>
          </cell>
          <cell r="G37">
            <v>14558</v>
          </cell>
          <cell r="H37">
            <v>4204</v>
          </cell>
          <cell r="I37">
            <v>2242</v>
          </cell>
          <cell r="J37">
            <v>5335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 t="str">
            <v>-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-</v>
          </cell>
          <cell r="H40" t="str">
            <v>-</v>
          </cell>
          <cell r="I40" t="str">
            <v>-</v>
          </cell>
          <cell r="J40" t="str">
            <v>-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 t="str">
            <v>-</v>
          </cell>
          <cell r="I42" t="str">
            <v>-</v>
          </cell>
          <cell r="J42" t="str">
            <v>-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</row>
        <row r="44">
          <cell r="A44" t="str">
            <v>0505</v>
          </cell>
          <cell r="B44" t="str">
            <v>Gasoline distribution 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</row>
        <row r="45">
          <cell r="A45" t="str">
            <v>0506</v>
          </cell>
          <cell r="B45" t="str">
            <v>Gas distribution networks </v>
          </cell>
          <cell r="C45" t="str">
            <v>-</v>
          </cell>
          <cell r="D45" t="str">
            <v>-</v>
          </cell>
          <cell r="E45" t="str">
            <v>-</v>
          </cell>
          <cell r="F45" t="str">
            <v>-</v>
          </cell>
          <cell r="G45" t="str">
            <v>-</v>
          </cell>
          <cell r="H45" t="str">
            <v>-</v>
          </cell>
          <cell r="I45" t="str">
            <v>-</v>
          </cell>
          <cell r="J45" t="str">
            <v>-</v>
          </cell>
        </row>
        <row r="46">
          <cell r="A46" t="str">
            <v>0507</v>
          </cell>
          <cell r="B46" t="str">
            <v>Geothermal energy extraction </v>
          </cell>
          <cell r="C46" t="str">
            <v>-</v>
          </cell>
          <cell r="D46" t="str">
            <v>-</v>
          </cell>
          <cell r="E46" t="str">
            <v>-</v>
          </cell>
          <cell r="F46" t="str">
            <v>-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9175</v>
          </cell>
          <cell r="F47">
            <v>10</v>
          </cell>
          <cell r="G47">
            <v>0</v>
          </cell>
          <cell r="H47">
            <v>0</v>
          </cell>
          <cell r="I47">
            <v>0</v>
          </cell>
          <cell r="J47" t="str">
            <v>-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</row>
        <row r="51">
          <cell r="A51" t="str">
            <v>0602</v>
          </cell>
          <cell r="B51" t="str">
            <v>Degreasing, dry cleaning and electronics </v>
          </cell>
          <cell r="C51" t="str">
            <v>-</v>
          </cell>
          <cell r="D51" t="str">
            <v>-</v>
          </cell>
          <cell r="E51" t="str">
            <v>-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-</v>
          </cell>
          <cell r="J51" t="str">
            <v>-</v>
          </cell>
        </row>
        <row r="52">
          <cell r="A52" t="str">
            <v>0603</v>
          </cell>
          <cell r="B52" t="str">
            <v>Chemicals products manufacturing or processing </v>
          </cell>
          <cell r="C52" t="str">
            <v>-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-</v>
          </cell>
          <cell r="H52" t="str">
            <v>-</v>
          </cell>
          <cell r="I52" t="str">
            <v>-</v>
          </cell>
          <cell r="J52" t="str">
            <v>-</v>
          </cell>
        </row>
        <row r="53">
          <cell r="A53" t="str">
            <v>0604</v>
          </cell>
          <cell r="B53" t="str">
            <v>Other use of solvents and related activities </v>
          </cell>
          <cell r="C53" t="str">
            <v>-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-</v>
          </cell>
          <cell r="H53" t="str">
            <v>-</v>
          </cell>
          <cell r="I53" t="str">
            <v>-</v>
          </cell>
          <cell r="J53" t="str">
            <v>-</v>
          </cell>
        </row>
        <row r="54">
          <cell r="A54" t="str">
            <v>0605</v>
          </cell>
          <cell r="B54" t="str">
            <v>Use of N2O </v>
          </cell>
          <cell r="C54" t="str">
            <v>-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-</v>
          </cell>
          <cell r="H54" t="str">
            <v>-</v>
          </cell>
          <cell r="I54" t="str">
            <v>-</v>
          </cell>
          <cell r="J54" t="str">
            <v>-</v>
          </cell>
        </row>
        <row r="55">
          <cell r="A55" t="str">
            <v>Total 06</v>
          </cell>
          <cell r="C55">
            <v>0</v>
          </cell>
          <cell r="D55">
            <v>0</v>
          </cell>
          <cell r="E55">
            <v>67149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-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 t="str">
            <v>-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</row>
        <row r="59">
          <cell r="A59" t="str">
            <v>0702</v>
          </cell>
          <cell r="B59" t="str">
            <v>Light duty vehicles &lt; 3.5 t </v>
          </cell>
          <cell r="C59" t="str">
            <v>-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</row>
        <row r="60">
          <cell r="A60" t="str">
            <v>0703</v>
          </cell>
          <cell r="B60" t="str">
            <v>Heavy duty vehicles &gt; 3.5 t and buses 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  <cell r="J60" t="str">
            <v>-</v>
          </cell>
        </row>
        <row r="61">
          <cell r="A61" t="str">
            <v>0704</v>
          </cell>
          <cell r="B61" t="str">
            <v>Mopeds and motorcycles &lt; 50 cm3 </v>
          </cell>
          <cell r="C61" t="str">
            <v>-</v>
          </cell>
          <cell r="D61" t="str">
            <v>-</v>
          </cell>
          <cell r="E61" t="str">
            <v>-</v>
          </cell>
          <cell r="F61" t="str">
            <v>-</v>
          </cell>
          <cell r="G61" t="str">
            <v>-</v>
          </cell>
          <cell r="H61" t="str">
            <v>-</v>
          </cell>
          <cell r="I61" t="str">
            <v>-</v>
          </cell>
          <cell r="J61" t="str">
            <v>-</v>
          </cell>
        </row>
        <row r="62">
          <cell r="A62" t="str">
            <v>0705</v>
          </cell>
          <cell r="B62" t="str">
            <v>Motorcycles &gt; 50 cm3 </v>
          </cell>
          <cell r="C62" t="str">
            <v>-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-</v>
          </cell>
          <cell r="H62" t="str">
            <v>-</v>
          </cell>
          <cell r="I62" t="str">
            <v>-</v>
          </cell>
          <cell r="J62" t="str">
            <v>-</v>
          </cell>
        </row>
        <row r="63">
          <cell r="A63" t="str">
            <v>0706</v>
          </cell>
          <cell r="B63" t="str">
            <v>Gasoline evaporation from vehicles </v>
          </cell>
          <cell r="C63" t="str">
            <v>-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-</v>
          </cell>
          <cell r="H63" t="str">
            <v>-</v>
          </cell>
          <cell r="I63" t="str">
            <v>-</v>
          </cell>
          <cell r="J63" t="str">
            <v>-</v>
          </cell>
        </row>
        <row r="64">
          <cell r="A64" t="str">
            <v>0707</v>
          </cell>
          <cell r="B64" t="str">
            <v>Automobile tyre and brake wear </v>
          </cell>
          <cell r="C64" t="str">
            <v>-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-</v>
          </cell>
          <cell r="H64" t="str">
            <v>-</v>
          </cell>
          <cell r="I64" t="str">
            <v>-</v>
          </cell>
          <cell r="J64" t="str">
            <v>-</v>
          </cell>
        </row>
        <row r="65">
          <cell r="A65" t="str">
            <v>Total 07</v>
          </cell>
          <cell r="C65">
            <v>18265</v>
          </cell>
          <cell r="D65">
            <v>135281</v>
          </cell>
          <cell r="E65">
            <v>102764</v>
          </cell>
          <cell r="F65">
            <v>1683</v>
          </cell>
          <cell r="G65">
            <v>733363</v>
          </cell>
          <cell r="H65">
            <v>11405</v>
          </cell>
          <cell r="I65">
            <v>672</v>
          </cell>
          <cell r="J65">
            <v>421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 t="str">
            <v>-</v>
          </cell>
          <cell r="D68" t="str">
            <v>-</v>
          </cell>
          <cell r="E68" t="str">
            <v>-</v>
          </cell>
          <cell r="F68" t="str">
            <v>-</v>
          </cell>
          <cell r="G68" t="str">
            <v>-</v>
          </cell>
          <cell r="H68" t="str">
            <v>-</v>
          </cell>
          <cell r="I68" t="str">
            <v>-</v>
          </cell>
          <cell r="J68" t="str">
            <v>-</v>
          </cell>
        </row>
        <row r="69">
          <cell r="A69" t="str">
            <v>0802</v>
          </cell>
          <cell r="B69" t="str">
            <v>Other mobile &amp; mach.- railways </v>
          </cell>
          <cell r="C69" t="str">
            <v>-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</row>
        <row r="70">
          <cell r="A70" t="str">
            <v>0803</v>
          </cell>
          <cell r="B70" t="str">
            <v>Other mobile &amp; mach.- inland waterways </v>
          </cell>
          <cell r="C70" t="str">
            <v>-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-</v>
          </cell>
          <cell r="H70" t="str">
            <v>-</v>
          </cell>
          <cell r="I70" t="str">
            <v>-</v>
          </cell>
          <cell r="J70" t="str">
            <v>-</v>
          </cell>
        </row>
        <row r="71">
          <cell r="A71" t="str">
            <v>0804</v>
          </cell>
          <cell r="B71" t="str">
            <v>Other mobile &amp; mach.- maritime activities</v>
          </cell>
          <cell r="C71" t="str">
            <v>-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-</v>
          </cell>
          <cell r="H71" t="str">
            <v>-</v>
          </cell>
          <cell r="I71" t="str">
            <v>-</v>
          </cell>
          <cell r="J71" t="str">
            <v>-</v>
          </cell>
        </row>
        <row r="72">
          <cell r="A72" t="str">
            <v>0805</v>
          </cell>
          <cell r="B72" t="str">
            <v>Other mobile &amp; mach.- air traffic</v>
          </cell>
          <cell r="C72" t="str">
            <v>-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-</v>
          </cell>
          <cell r="H72" t="str">
            <v>-</v>
          </cell>
          <cell r="I72" t="str">
            <v>-</v>
          </cell>
          <cell r="J72" t="str">
            <v>-</v>
          </cell>
        </row>
        <row r="73">
          <cell r="A73" t="str">
            <v>0806</v>
          </cell>
          <cell r="B73" t="str">
            <v>Other mobile &amp; mach.- agriculture 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</row>
        <row r="74">
          <cell r="A74" t="str">
            <v>0807</v>
          </cell>
          <cell r="B74" t="str">
            <v>Other mobile &amp; mach.- forestry 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</row>
        <row r="75">
          <cell r="A75" t="str">
            <v>0808</v>
          </cell>
          <cell r="B75" t="str">
            <v>Other mobile &amp; mach.- industry </v>
          </cell>
          <cell r="C75" t="str">
            <v>-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-</v>
          </cell>
          <cell r="H75" t="str">
            <v>-</v>
          </cell>
          <cell r="I75" t="str">
            <v>-</v>
          </cell>
          <cell r="J75" t="str">
            <v>-</v>
          </cell>
        </row>
        <row r="76">
          <cell r="A76" t="str">
            <v>0809</v>
          </cell>
          <cell r="B76" t="str">
            <v>Other mobile &amp; mach.- household and gardening </v>
          </cell>
          <cell r="C76" t="str">
            <v>-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-</v>
          </cell>
          <cell r="H76" t="str">
            <v>-</v>
          </cell>
          <cell r="I76" t="str">
            <v>-</v>
          </cell>
          <cell r="J76" t="str">
            <v>-</v>
          </cell>
        </row>
        <row r="77">
          <cell r="A77" t="str">
            <v>0810</v>
          </cell>
          <cell r="B77" t="str">
            <v>Other mobile &amp; mach.- other off-road </v>
          </cell>
          <cell r="C77" t="str">
            <v>-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-</v>
          </cell>
          <cell r="H77" t="str">
            <v>-</v>
          </cell>
          <cell r="I77" t="str">
            <v>-</v>
          </cell>
          <cell r="J77" t="str">
            <v>-</v>
          </cell>
        </row>
        <row r="78">
          <cell r="A78" t="str">
            <v>Total 08</v>
          </cell>
          <cell r="C78">
            <v>3495</v>
          </cell>
          <cell r="D78">
            <v>27634</v>
          </cell>
          <cell r="E78">
            <v>6035</v>
          </cell>
          <cell r="F78">
            <v>395</v>
          </cell>
          <cell r="G78">
            <v>13753</v>
          </cell>
          <cell r="H78">
            <v>1656</v>
          </cell>
          <cell r="I78">
            <v>52</v>
          </cell>
          <cell r="J78">
            <v>3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 t="str">
            <v>-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-</v>
          </cell>
          <cell r="H81" t="str">
            <v>-</v>
          </cell>
          <cell r="I81" t="str">
            <v>-</v>
          </cell>
          <cell r="J81" t="str">
            <v>-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 t="str">
            <v>-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-</v>
          </cell>
          <cell r="H82" t="str">
            <v>-</v>
          </cell>
          <cell r="I82" t="str">
            <v>-</v>
          </cell>
          <cell r="J82" t="str">
            <v>-</v>
          </cell>
        </row>
        <row r="83">
          <cell r="A83" t="str">
            <v>0909</v>
          </cell>
          <cell r="B83" t="str">
            <v>Cremation </v>
          </cell>
          <cell r="C83" t="str">
            <v>-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-</v>
          </cell>
          <cell r="H83" t="str">
            <v>-</v>
          </cell>
          <cell r="I83" t="str">
            <v>-</v>
          </cell>
          <cell r="J83" t="str">
            <v>-</v>
          </cell>
        </row>
        <row r="84">
          <cell r="A84" t="str">
            <v>0910</v>
          </cell>
          <cell r="B84" t="str">
            <v>Other waste treatment 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  <cell r="H84" t="str">
            <v>-</v>
          </cell>
          <cell r="I84" t="str">
            <v>-</v>
          </cell>
          <cell r="J84" t="str">
            <v>-</v>
          </cell>
        </row>
        <row r="85">
          <cell r="A85" t="str">
            <v>Total 09</v>
          </cell>
          <cell r="C85">
            <v>0</v>
          </cell>
          <cell r="D85">
            <v>0</v>
          </cell>
          <cell r="E85">
            <v>0</v>
          </cell>
          <cell r="F85">
            <v>35180</v>
          </cell>
          <cell r="G85">
            <v>0</v>
          </cell>
          <cell r="H85">
            <v>403</v>
          </cell>
          <cell r="I85">
            <v>0</v>
          </cell>
          <cell r="J85" t="str">
            <v>-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 t="str">
            <v>-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-</v>
          </cell>
          <cell r="H88" t="str">
            <v>-</v>
          </cell>
          <cell r="I88" t="str">
            <v>-</v>
          </cell>
          <cell r="J88" t="str">
            <v>-</v>
          </cell>
        </row>
        <row r="89">
          <cell r="A89" t="str">
            <v>1002</v>
          </cell>
          <cell r="B89" t="str">
            <v>Cultures without fertilizers 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</row>
        <row r="90">
          <cell r="A90" t="str">
            <v>1003</v>
          </cell>
          <cell r="B90" t="str">
            <v>On-field burning of stubble, straw, ... 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</row>
        <row r="91">
          <cell r="A91" t="str">
            <v>1004</v>
          </cell>
          <cell r="B91" t="str">
            <v>Enteric fermentation 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</row>
        <row r="92">
          <cell r="A92" t="str">
            <v>1005</v>
          </cell>
          <cell r="B92" t="str">
            <v>Manure management </v>
          </cell>
          <cell r="C92" t="str">
            <v>-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</row>
        <row r="93">
          <cell r="A93" t="str">
            <v>1006</v>
          </cell>
          <cell r="B93" t="str">
            <v>Use of pesticides </v>
          </cell>
          <cell r="C93" t="str">
            <v>-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</row>
        <row r="94">
          <cell r="A94" t="str">
            <v>1007</v>
          </cell>
          <cell r="B94" t="str">
            <v>Managed deciduous forests </v>
          </cell>
          <cell r="C94" t="str">
            <v>-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</row>
        <row r="95">
          <cell r="A95" t="str">
            <v>1008</v>
          </cell>
          <cell r="B95" t="str">
            <v>Managed coniferous forests </v>
          </cell>
          <cell r="C95" t="str">
            <v>-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-</v>
          </cell>
          <cell r="H95" t="str">
            <v>-</v>
          </cell>
          <cell r="I95" t="str">
            <v>-</v>
          </cell>
          <cell r="J95" t="str">
            <v>-</v>
          </cell>
        </row>
        <row r="96">
          <cell r="A96" t="str">
            <v>1011</v>
          </cell>
          <cell r="B96" t="str">
            <v>Luwc - wood biomass stock change/annual growth </v>
          </cell>
          <cell r="C96" t="str">
            <v>-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-</v>
          </cell>
          <cell r="H96" t="str">
            <v>-</v>
          </cell>
          <cell r="I96" t="str">
            <v>-</v>
          </cell>
          <cell r="J96" t="str">
            <v>-</v>
          </cell>
        </row>
        <row r="97">
          <cell r="A97" t="str">
            <v>1012</v>
          </cell>
          <cell r="B97" t="str">
            <v>Luwc - wood biomass stock change/annual harvest </v>
          </cell>
          <cell r="C97" t="str">
            <v>-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-</v>
          </cell>
          <cell r="H97" t="str">
            <v>-</v>
          </cell>
          <cell r="I97" t="str">
            <v>-</v>
          </cell>
          <cell r="J97" t="str">
            <v>-</v>
          </cell>
        </row>
        <row r="98">
          <cell r="A98" t="str">
            <v>1013</v>
          </cell>
          <cell r="B98" t="str">
            <v>Luwc - conversion/burning aboveground biomass </v>
          </cell>
          <cell r="C98" t="str">
            <v>-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</row>
        <row r="99">
          <cell r="A99" t="str">
            <v>1014</v>
          </cell>
          <cell r="B99" t="str">
            <v>Luwc - conversion/aboveground biomass decay </v>
          </cell>
          <cell r="C99" t="str">
            <v>-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</row>
        <row r="100">
          <cell r="A100" t="str">
            <v>1015</v>
          </cell>
          <cell r="B100" t="str">
            <v>Luwc - conversion/soil carbon release </v>
          </cell>
          <cell r="C100" t="str">
            <v>-</v>
          </cell>
          <cell r="D100" t="str">
            <v>-</v>
          </cell>
          <cell r="E100" t="str">
            <v>-</v>
          </cell>
          <cell r="F100" t="str">
            <v>-</v>
          </cell>
          <cell r="G100" t="str">
            <v>-</v>
          </cell>
          <cell r="H100" t="str">
            <v>-</v>
          </cell>
          <cell r="I100" t="str">
            <v>-</v>
          </cell>
          <cell r="J100" t="str">
            <v>-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 t="str">
            <v>-</v>
          </cell>
          <cell r="D101" t="str">
            <v>-</v>
          </cell>
          <cell r="E101" t="str">
            <v>-</v>
          </cell>
          <cell r="F101" t="str">
            <v>-</v>
          </cell>
          <cell r="G101" t="str">
            <v>-</v>
          </cell>
          <cell r="H101" t="str">
            <v>-</v>
          </cell>
          <cell r="I101" t="str">
            <v>-</v>
          </cell>
          <cell r="J101" t="str">
            <v>-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 t="str">
            <v>-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-</v>
          </cell>
          <cell r="H102" t="str">
            <v>-</v>
          </cell>
          <cell r="I102" t="str">
            <v>-</v>
          </cell>
          <cell r="J102" t="str">
            <v>-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 t="str">
            <v>-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-</v>
          </cell>
          <cell r="H103" t="str">
            <v>-</v>
          </cell>
          <cell r="I103" t="str">
            <v>-</v>
          </cell>
          <cell r="J103" t="str">
            <v>-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  <cell r="H104" t="str">
            <v>-</v>
          </cell>
          <cell r="I104" t="str">
            <v>-</v>
          </cell>
          <cell r="J104" t="str">
            <v>-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3964</v>
          </cell>
          <cell r="F105">
            <v>203662</v>
          </cell>
          <cell r="G105">
            <v>0</v>
          </cell>
          <cell r="H105">
            <v>0</v>
          </cell>
          <cell r="I105">
            <v>30912</v>
          </cell>
          <cell r="J105">
            <v>86875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  <cell r="H108" t="str">
            <v>-</v>
          </cell>
          <cell r="I108" t="str">
            <v>-</v>
          </cell>
          <cell r="J108" t="str">
            <v>-</v>
          </cell>
        </row>
        <row r="109">
          <cell r="A109" t="str">
            <v>1102</v>
          </cell>
          <cell r="B109" t="str">
            <v>Non-managed coniferous forests </v>
          </cell>
          <cell r="C109" t="str">
            <v>-</v>
          </cell>
          <cell r="D109" t="str">
            <v>-</v>
          </cell>
          <cell r="E109" t="str">
            <v>-</v>
          </cell>
          <cell r="F109" t="str">
            <v>-</v>
          </cell>
          <cell r="G109" t="str">
            <v>-</v>
          </cell>
          <cell r="H109" t="str">
            <v>-</v>
          </cell>
          <cell r="I109" t="str">
            <v>-</v>
          </cell>
          <cell r="J109" t="str">
            <v>-</v>
          </cell>
        </row>
        <row r="110">
          <cell r="A110" t="str">
            <v>1103</v>
          </cell>
          <cell r="B110" t="str">
            <v>Forest fires </v>
          </cell>
          <cell r="C110" t="str">
            <v>-</v>
          </cell>
          <cell r="D110" t="str">
            <v>-</v>
          </cell>
          <cell r="E110" t="str">
            <v>-</v>
          </cell>
          <cell r="F110" t="str">
            <v>-</v>
          </cell>
          <cell r="G110" t="str">
            <v>-</v>
          </cell>
          <cell r="H110" t="str">
            <v>-</v>
          </cell>
          <cell r="I110" t="str">
            <v>-</v>
          </cell>
          <cell r="J110" t="str">
            <v>-</v>
          </cell>
        </row>
        <row r="111">
          <cell r="A111" t="str">
            <v>1104</v>
          </cell>
          <cell r="B111" t="str">
            <v>Natural grassland 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</row>
        <row r="112">
          <cell r="A112" t="str">
            <v>1105</v>
          </cell>
          <cell r="B112" t="str">
            <v>Wetlands (marshes-swamps) </v>
          </cell>
          <cell r="C112" t="str">
            <v>-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-</v>
          </cell>
          <cell r="H112" t="str">
            <v>-</v>
          </cell>
          <cell r="I112" t="str">
            <v>-</v>
          </cell>
          <cell r="J112" t="str">
            <v>-</v>
          </cell>
        </row>
        <row r="113">
          <cell r="A113" t="str">
            <v>1106</v>
          </cell>
          <cell r="B113" t="str">
            <v>Waters </v>
          </cell>
          <cell r="C113" t="str">
            <v>-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-</v>
          </cell>
          <cell r="H113" t="str">
            <v>-</v>
          </cell>
          <cell r="I113" t="str">
            <v>-</v>
          </cell>
          <cell r="J113" t="str">
            <v>-</v>
          </cell>
        </row>
        <row r="114">
          <cell r="A114" t="str">
            <v>1107</v>
          </cell>
          <cell r="B114" t="str">
            <v>Animals </v>
          </cell>
          <cell r="C114" t="str">
            <v>-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</row>
        <row r="115">
          <cell r="A115" t="str">
            <v>1108</v>
          </cell>
          <cell r="B115" t="str">
            <v>Volcanoes 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  <cell r="H115" t="str">
            <v>-</v>
          </cell>
          <cell r="I115" t="str">
            <v>-</v>
          </cell>
          <cell r="J115" t="str">
            <v>-</v>
          </cell>
        </row>
        <row r="116">
          <cell r="A116" t="str">
            <v>1109</v>
          </cell>
          <cell r="B116" t="str">
            <v>Near-surface deposits </v>
          </cell>
          <cell r="C116" t="str">
            <v>-</v>
          </cell>
          <cell r="D116" t="str">
            <v>-</v>
          </cell>
          <cell r="E116" t="str">
            <v>-</v>
          </cell>
          <cell r="F116" t="str">
            <v>-</v>
          </cell>
          <cell r="G116" t="str">
            <v>-</v>
          </cell>
          <cell r="H116" t="str">
            <v>-</v>
          </cell>
          <cell r="I116" t="str">
            <v>-</v>
          </cell>
          <cell r="J116" t="str">
            <v>-</v>
          </cell>
        </row>
        <row r="117">
          <cell r="A117" t="str">
            <v>Total 11</v>
          </cell>
          <cell r="C117">
            <v>0</v>
          </cell>
          <cell r="D117">
            <v>1562</v>
          </cell>
          <cell r="E117">
            <v>397320</v>
          </cell>
          <cell r="F117">
            <v>130069</v>
          </cell>
          <cell r="G117">
            <v>102</v>
          </cell>
          <cell r="H117">
            <v>2871</v>
          </cell>
          <cell r="I117">
            <v>16830</v>
          </cell>
          <cell r="J117">
            <v>0</v>
          </cell>
        </row>
        <row r="119">
          <cell r="A119" t="str">
            <v>Total</v>
          </cell>
          <cell r="C119">
            <v>272999</v>
          </cell>
          <cell r="D119">
            <v>250538</v>
          </cell>
          <cell r="E119">
            <v>626781</v>
          </cell>
          <cell r="F119">
            <v>382950</v>
          </cell>
          <cell r="G119">
            <v>1195269</v>
          </cell>
          <cell r="H119">
            <v>53950</v>
          </cell>
          <cell r="I119">
            <v>55194</v>
          </cell>
          <cell r="J119">
            <v>92634</v>
          </cell>
        </row>
        <row r="120">
          <cell r="A120" t="str">
            <v>Comparable total (**)</v>
          </cell>
          <cell r="C120">
            <v>272999</v>
          </cell>
          <cell r="D120">
            <v>248976</v>
          </cell>
          <cell r="E120">
            <v>225497</v>
          </cell>
          <cell r="F120">
            <v>252881</v>
          </cell>
          <cell r="G120">
            <v>1195167</v>
          </cell>
          <cell r="H120">
            <v>51079</v>
          </cell>
          <cell r="I120">
            <v>38364</v>
          </cell>
          <cell r="J120">
            <v>92634</v>
          </cell>
        </row>
      </sheetData>
      <sheetData sheetId="19">
        <row r="7">
          <cell r="A7" t="str">
            <v>SNAP 94</v>
          </cell>
          <cell r="B7" t="str">
            <v>Source category</v>
          </cell>
          <cell r="C7" t="str">
            <v>SO2</v>
          </cell>
          <cell r="D7" t="str">
            <v>NOx</v>
          </cell>
          <cell r="E7" t="str">
            <v>NMVOC</v>
          </cell>
          <cell r="F7" t="str">
            <v>CH4</v>
          </cell>
          <cell r="G7" t="str">
            <v>CO</v>
          </cell>
          <cell r="H7" t="str">
            <v> CO2 (*)</v>
          </cell>
          <cell r="I7" t="str">
            <v>N2O</v>
          </cell>
          <cell r="J7" t="str">
            <v>NH3</v>
          </cell>
        </row>
        <row r="9">
          <cell r="A9" t="str">
            <v>01</v>
          </cell>
          <cell r="B9" t="str">
            <v>Combustion in energy and transformation industries </v>
          </cell>
        </row>
        <row r="10">
          <cell r="A10" t="str">
            <v>0101</v>
          </cell>
          <cell r="B10" t="str">
            <v>Public power </v>
          </cell>
          <cell r="C10">
            <v>6972</v>
          </cell>
          <cell r="D10">
            <v>7187</v>
          </cell>
          <cell r="E10">
            <v>1074</v>
          </cell>
          <cell r="F10">
            <v>417</v>
          </cell>
          <cell r="G10">
            <v>3112</v>
          </cell>
          <cell r="H10">
            <v>6674</v>
          </cell>
          <cell r="I10">
            <v>503</v>
          </cell>
          <cell r="J10">
            <v>202</v>
          </cell>
        </row>
        <row r="11">
          <cell r="A11" t="str">
            <v>0102</v>
          </cell>
          <cell r="B11" t="str">
            <v>District heating plants </v>
          </cell>
          <cell r="C11">
            <v>5366</v>
          </cell>
          <cell r="D11">
            <v>9239</v>
          </cell>
          <cell r="E11">
            <v>847</v>
          </cell>
          <cell r="F11">
            <v>545</v>
          </cell>
          <cell r="G11">
            <v>3794</v>
          </cell>
          <cell r="H11">
            <v>4754</v>
          </cell>
          <cell r="I11">
            <v>437</v>
          </cell>
          <cell r="J11">
            <v>150</v>
          </cell>
        </row>
        <row r="12">
          <cell r="A12" t="str">
            <v>0103</v>
          </cell>
          <cell r="B12" t="str">
            <v>Petroleum refining plants </v>
          </cell>
          <cell r="C12">
            <v>1215</v>
          </cell>
          <cell r="D12">
            <v>2870</v>
          </cell>
          <cell r="E12">
            <v>2035</v>
          </cell>
          <cell r="F12">
            <v>0</v>
          </cell>
          <cell r="G12">
            <v>3</v>
          </cell>
          <cell r="H12">
            <v>1972</v>
          </cell>
          <cell r="I12">
            <v>10</v>
          </cell>
          <cell r="J12">
            <v>0</v>
          </cell>
        </row>
        <row r="13">
          <cell r="A13" t="str">
            <v>0104</v>
          </cell>
          <cell r="B13" t="str">
            <v>Solid fuel transformation plants </v>
          </cell>
          <cell r="C13">
            <v>1291</v>
          </cell>
          <cell r="D13">
            <v>1595</v>
          </cell>
          <cell r="E13">
            <v>139</v>
          </cell>
          <cell r="F13">
            <v>46</v>
          </cell>
          <cell r="G13">
            <v>278</v>
          </cell>
          <cell r="H13">
            <v>694</v>
          </cell>
          <cell r="I13">
            <v>46</v>
          </cell>
          <cell r="J13">
            <v>14</v>
          </cell>
        </row>
        <row r="14">
          <cell r="A14" t="str">
            <v>0105</v>
          </cell>
          <cell r="B14" t="str">
            <v>Coal mining, oil/gas extraction, pipeline compressors </v>
          </cell>
          <cell r="C14">
            <v>386</v>
          </cell>
          <cell r="D14">
            <v>982</v>
          </cell>
          <cell r="E14">
            <v>16</v>
          </cell>
          <cell r="F14">
            <v>6</v>
          </cell>
          <cell r="G14">
            <v>109</v>
          </cell>
          <cell r="H14">
            <v>261</v>
          </cell>
          <cell r="I14">
            <v>34</v>
          </cell>
          <cell r="J14">
            <v>6</v>
          </cell>
        </row>
        <row r="15">
          <cell r="A15" t="str">
            <v>Total 01</v>
          </cell>
          <cell r="C15">
            <v>15230</v>
          </cell>
          <cell r="D15">
            <v>21873</v>
          </cell>
          <cell r="E15">
            <v>4111</v>
          </cell>
          <cell r="F15">
            <v>1014</v>
          </cell>
          <cell r="G15">
            <v>7296</v>
          </cell>
          <cell r="H15">
            <v>14355</v>
          </cell>
          <cell r="I15">
            <v>1030</v>
          </cell>
          <cell r="J15">
            <v>372</v>
          </cell>
        </row>
        <row r="17">
          <cell r="A17" t="str">
            <v>02</v>
          </cell>
          <cell r="B17" t="str">
            <v>Non-industrial combustion plants </v>
          </cell>
        </row>
        <row r="18">
          <cell r="A18" t="str">
            <v>0201</v>
          </cell>
          <cell r="B18" t="str">
            <v>Commercial and institutional plants </v>
          </cell>
          <cell r="C18">
            <v>1193</v>
          </cell>
          <cell r="D18">
            <v>2267</v>
          </cell>
          <cell r="E18">
            <v>106</v>
          </cell>
          <cell r="F18">
            <v>68</v>
          </cell>
          <cell r="G18">
            <v>1674</v>
          </cell>
          <cell r="H18">
            <v>2429</v>
          </cell>
          <cell r="I18">
            <v>82</v>
          </cell>
          <cell r="J18">
            <v>66</v>
          </cell>
        </row>
        <row r="19">
          <cell r="A19" t="str">
            <v>0202</v>
          </cell>
          <cell r="B19" t="str">
            <v>Residential plants </v>
          </cell>
          <cell r="C19">
            <v>4843</v>
          </cell>
          <cell r="D19">
            <v>6813</v>
          </cell>
          <cell r="E19">
            <v>209</v>
          </cell>
          <cell r="F19">
            <v>137</v>
          </cell>
          <cell r="G19">
            <v>3399</v>
          </cell>
          <cell r="H19">
            <v>5113</v>
          </cell>
          <cell r="I19">
            <v>147</v>
          </cell>
          <cell r="J19">
            <v>137</v>
          </cell>
        </row>
        <row r="20">
          <cell r="A20" t="str">
            <v>0203</v>
          </cell>
          <cell r="B20" t="str">
            <v>Plants in agriculture, forestry and aquaculture </v>
          </cell>
          <cell r="C20">
            <v>418</v>
          </cell>
          <cell r="D20">
            <v>413</v>
          </cell>
          <cell r="E20">
            <v>19</v>
          </cell>
          <cell r="F20">
            <v>11</v>
          </cell>
          <cell r="G20">
            <v>280</v>
          </cell>
          <cell r="H20">
            <v>394</v>
          </cell>
          <cell r="I20">
            <v>17</v>
          </cell>
          <cell r="J20">
            <v>11</v>
          </cell>
        </row>
        <row r="21">
          <cell r="A21" t="str">
            <v>Total 02</v>
          </cell>
          <cell r="C21">
            <v>6454</v>
          </cell>
          <cell r="D21">
            <v>9493</v>
          </cell>
          <cell r="E21">
            <v>334</v>
          </cell>
          <cell r="F21">
            <v>216</v>
          </cell>
          <cell r="G21">
            <v>5353</v>
          </cell>
          <cell r="H21">
            <v>7936</v>
          </cell>
          <cell r="I21">
            <v>246</v>
          </cell>
          <cell r="J21">
            <v>214</v>
          </cell>
        </row>
        <row r="23">
          <cell r="A23" t="str">
            <v>03</v>
          </cell>
          <cell r="B23" t="str">
            <v>Combustion in manufacturing industry </v>
          </cell>
        </row>
        <row r="24">
          <cell r="A24" t="str">
            <v>0301</v>
          </cell>
          <cell r="B24" t="str">
            <v>Comb. manu. ind.- comb. in boiler/gas turb./station. engine </v>
          </cell>
          <cell r="C24">
            <v>7645</v>
          </cell>
          <cell r="D24">
            <v>9589</v>
          </cell>
          <cell r="E24">
            <v>281</v>
          </cell>
          <cell r="F24">
            <v>121</v>
          </cell>
          <cell r="G24">
            <v>782</v>
          </cell>
          <cell r="H24">
            <v>6176</v>
          </cell>
          <cell r="I24">
            <v>535</v>
          </cell>
          <cell r="J24">
            <v>154</v>
          </cell>
        </row>
        <row r="25">
          <cell r="A25" t="str">
            <v>0302</v>
          </cell>
          <cell r="B25" t="str">
            <v>Comb. manu. ind.- process furnaces without contact </v>
          </cell>
          <cell r="C25">
            <v>252</v>
          </cell>
          <cell r="D25">
            <v>68</v>
          </cell>
          <cell r="E25">
            <v>0</v>
          </cell>
          <cell r="F25">
            <v>0</v>
          </cell>
          <cell r="G25">
            <v>0</v>
          </cell>
          <cell r="H25">
            <v>1340</v>
          </cell>
          <cell r="I25">
            <v>0</v>
          </cell>
          <cell r="J25">
            <v>0</v>
          </cell>
        </row>
        <row r="26">
          <cell r="A26" t="str">
            <v>0303</v>
          </cell>
          <cell r="B26" t="str">
            <v>Comb. manu. ind.- processes with contact </v>
          </cell>
          <cell r="C26">
            <v>14251</v>
          </cell>
          <cell r="D26">
            <v>12839</v>
          </cell>
          <cell r="E26">
            <v>4204</v>
          </cell>
          <cell r="F26">
            <v>964</v>
          </cell>
          <cell r="G26">
            <v>22063</v>
          </cell>
          <cell r="H26">
            <v>4235</v>
          </cell>
          <cell r="I26">
            <v>283</v>
          </cell>
          <cell r="J26">
            <v>90</v>
          </cell>
        </row>
        <row r="27">
          <cell r="A27" t="str">
            <v>Total 03</v>
          </cell>
          <cell r="C27">
            <v>22148</v>
          </cell>
          <cell r="D27">
            <v>22496</v>
          </cell>
          <cell r="E27">
            <v>4485</v>
          </cell>
          <cell r="F27">
            <v>1085</v>
          </cell>
          <cell r="G27">
            <v>22845</v>
          </cell>
          <cell r="H27">
            <v>11751</v>
          </cell>
          <cell r="I27">
            <v>818</v>
          </cell>
          <cell r="J27">
            <v>244</v>
          </cell>
        </row>
        <row r="29">
          <cell r="A29" t="str">
            <v>04</v>
          </cell>
          <cell r="B29" t="str">
            <v>Production processes </v>
          </cell>
        </row>
        <row r="30">
          <cell r="A30" t="str">
            <v>0401</v>
          </cell>
          <cell r="B30" t="str">
            <v>Processes in petroleum industries </v>
          </cell>
          <cell r="C30">
            <v>2952</v>
          </cell>
          <cell r="D30">
            <v>483</v>
          </cell>
          <cell r="E30">
            <v>11799</v>
          </cell>
          <cell r="F30">
            <v>0</v>
          </cell>
          <cell r="G30">
            <v>3</v>
          </cell>
          <cell r="H30">
            <v>1</v>
          </cell>
          <cell r="I30">
            <v>0</v>
          </cell>
          <cell r="J30">
            <v>0</v>
          </cell>
        </row>
        <row r="31">
          <cell r="A31" t="str">
            <v>0402</v>
          </cell>
          <cell r="B31" t="str">
            <v>Processes in iron and steel industries and collieries </v>
          </cell>
          <cell r="C31">
            <v>119</v>
          </cell>
          <cell r="D31">
            <v>343</v>
          </cell>
          <cell r="E31">
            <v>114</v>
          </cell>
          <cell r="F31">
            <v>0</v>
          </cell>
          <cell r="G31">
            <v>0</v>
          </cell>
          <cell r="H31">
            <v>109</v>
          </cell>
          <cell r="I31">
            <v>0</v>
          </cell>
          <cell r="J31">
            <v>0</v>
          </cell>
        </row>
        <row r="32">
          <cell r="A32" t="str">
            <v>0403</v>
          </cell>
          <cell r="B32" t="str">
            <v>Processes in non-ferrous metal industries </v>
          </cell>
          <cell r="C32">
            <v>402</v>
          </cell>
          <cell r="D32">
            <v>319</v>
          </cell>
          <cell r="E32">
            <v>65</v>
          </cell>
          <cell r="F32">
            <v>0</v>
          </cell>
          <cell r="G32">
            <v>0</v>
          </cell>
          <cell r="H32">
            <v>267</v>
          </cell>
          <cell r="I32">
            <v>0</v>
          </cell>
          <cell r="J32">
            <v>0</v>
          </cell>
        </row>
        <row r="33">
          <cell r="A33" t="str">
            <v>0404</v>
          </cell>
          <cell r="B33" t="str">
            <v>Processes in inorganic chemical industries </v>
          </cell>
          <cell r="C33">
            <v>456</v>
          </cell>
          <cell r="D33">
            <v>1271</v>
          </cell>
          <cell r="E33">
            <v>12</v>
          </cell>
          <cell r="F33">
            <v>0</v>
          </cell>
          <cell r="G33">
            <v>0</v>
          </cell>
          <cell r="H33">
            <v>35</v>
          </cell>
          <cell r="I33">
            <v>2270</v>
          </cell>
          <cell r="J33">
            <v>207</v>
          </cell>
        </row>
        <row r="34">
          <cell r="A34" t="str">
            <v>0405</v>
          </cell>
          <cell r="B34" t="str">
            <v>Processes in organic chemical industries (bulk production) </v>
          </cell>
          <cell r="C34">
            <v>0</v>
          </cell>
          <cell r="D34">
            <v>0</v>
          </cell>
          <cell r="E34">
            <v>3139</v>
          </cell>
          <cell r="F34">
            <v>4</v>
          </cell>
          <cell r="G34">
            <v>0</v>
          </cell>
          <cell r="H34">
            <v>18</v>
          </cell>
          <cell r="I34">
            <v>0</v>
          </cell>
          <cell r="J34">
            <v>70</v>
          </cell>
        </row>
        <row r="35">
          <cell r="A35" t="str">
            <v>0406</v>
          </cell>
          <cell r="B35" t="str">
            <v>Processes in wood, paper pulp, food, drink and other industries </v>
          </cell>
          <cell r="C35">
            <v>10564</v>
          </cell>
          <cell r="D35">
            <v>9956</v>
          </cell>
          <cell r="E35">
            <v>18763</v>
          </cell>
          <cell r="F35">
            <v>39</v>
          </cell>
          <cell r="G35">
            <v>4801</v>
          </cell>
          <cell r="H35">
            <v>658</v>
          </cell>
          <cell r="I35">
            <v>99</v>
          </cell>
          <cell r="J35">
            <v>3</v>
          </cell>
        </row>
        <row r="36">
          <cell r="A36" t="str">
            <v>0407</v>
          </cell>
          <cell r="B36" t="str">
            <v>Cooling plants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Total 04</v>
          </cell>
          <cell r="C37">
            <v>14493</v>
          </cell>
          <cell r="D37">
            <v>12372</v>
          </cell>
          <cell r="E37">
            <v>33892</v>
          </cell>
          <cell r="F37">
            <v>43</v>
          </cell>
          <cell r="G37">
            <v>4804</v>
          </cell>
          <cell r="H37">
            <v>1088</v>
          </cell>
          <cell r="I37">
            <v>2369</v>
          </cell>
          <cell r="J37">
            <v>280</v>
          </cell>
        </row>
        <row r="39">
          <cell r="A39" t="str">
            <v>05</v>
          </cell>
          <cell r="B39" t="str">
            <v>Extraction and distribution of fossil fuels / geothermal energy </v>
          </cell>
        </row>
        <row r="40">
          <cell r="A40" t="str">
            <v>0501</v>
          </cell>
          <cell r="B40" t="str">
            <v>Extraction and 1st treatment of solid fossil fuels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A41" t="str">
            <v>0502</v>
          </cell>
          <cell r="B41" t="str">
            <v>Extraction, 1st treat. and loading of liquid fossil fuels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0503</v>
          </cell>
          <cell r="B42" t="str">
            <v>Extraction, 1st treat. and loading of gaseous fossil fuels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 t="str">
            <v>0504</v>
          </cell>
          <cell r="B43" t="str">
            <v>Liquid fuel distribution (except gasoline distrib. in 0505) 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 t="str">
            <v>0505</v>
          </cell>
          <cell r="B44" t="str">
            <v>Gasoline distribution </v>
          </cell>
          <cell r="C44">
            <v>0</v>
          </cell>
          <cell r="D44">
            <v>0</v>
          </cell>
          <cell r="E44">
            <v>5563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 t="str">
            <v>0506</v>
          </cell>
          <cell r="B45" t="str">
            <v>Gas distribution networks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0507</v>
          </cell>
          <cell r="B46" t="str">
            <v>Geothermal energy extraction 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 t="str">
            <v>Total 05</v>
          </cell>
          <cell r="C47">
            <v>0</v>
          </cell>
          <cell r="D47">
            <v>0</v>
          </cell>
          <cell r="E47">
            <v>5563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A49" t="str">
            <v>06</v>
          </cell>
          <cell r="B49" t="str">
            <v>Solvent and other product use </v>
          </cell>
        </row>
        <row r="50">
          <cell r="A50" t="str">
            <v>0601</v>
          </cell>
          <cell r="B50" t="str">
            <v>Paint application </v>
          </cell>
          <cell r="C50">
            <v>69</v>
          </cell>
          <cell r="D50">
            <v>132</v>
          </cell>
          <cell r="E50">
            <v>39568</v>
          </cell>
          <cell r="F50">
            <v>0</v>
          </cell>
          <cell r="G50">
            <v>0</v>
          </cell>
          <cell r="H50">
            <v>123</v>
          </cell>
          <cell r="I50">
            <v>0</v>
          </cell>
          <cell r="J50">
            <v>0</v>
          </cell>
        </row>
        <row r="51">
          <cell r="A51" t="str">
            <v>0602</v>
          </cell>
          <cell r="B51" t="str">
            <v>Degreasing, dry cleaning and electronics </v>
          </cell>
          <cell r="C51">
            <v>0</v>
          </cell>
          <cell r="D51">
            <v>0</v>
          </cell>
          <cell r="E51">
            <v>2481</v>
          </cell>
          <cell r="F51">
            <v>0</v>
          </cell>
          <cell r="G51">
            <v>0</v>
          </cell>
          <cell r="H51">
            <v>8</v>
          </cell>
          <cell r="I51">
            <v>0</v>
          </cell>
          <cell r="J51">
            <v>0</v>
          </cell>
        </row>
        <row r="52">
          <cell r="A52" t="str">
            <v>0603</v>
          </cell>
          <cell r="B52" t="str">
            <v>Chemicals products manufacturing or processing </v>
          </cell>
          <cell r="C52">
            <v>0</v>
          </cell>
          <cell r="D52">
            <v>0</v>
          </cell>
          <cell r="E52">
            <v>4690</v>
          </cell>
          <cell r="F52">
            <v>0</v>
          </cell>
          <cell r="G52">
            <v>0</v>
          </cell>
          <cell r="H52">
            <v>15</v>
          </cell>
          <cell r="I52">
            <v>0</v>
          </cell>
          <cell r="J52">
            <v>0</v>
          </cell>
        </row>
        <row r="53">
          <cell r="A53" t="str">
            <v>0604</v>
          </cell>
          <cell r="B53" t="str">
            <v>Other use of solvents and related activities </v>
          </cell>
          <cell r="C53">
            <v>0</v>
          </cell>
          <cell r="D53">
            <v>0</v>
          </cell>
          <cell r="E53">
            <v>105178</v>
          </cell>
          <cell r="F53">
            <v>0</v>
          </cell>
          <cell r="G53">
            <v>0</v>
          </cell>
          <cell r="H53">
            <v>328</v>
          </cell>
          <cell r="I53">
            <v>0</v>
          </cell>
          <cell r="J53">
            <v>0</v>
          </cell>
        </row>
        <row r="54">
          <cell r="A54" t="str">
            <v>0605</v>
          </cell>
          <cell r="B54" t="str">
            <v>Use of N2O 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Total 06</v>
          </cell>
          <cell r="C55">
            <v>69</v>
          </cell>
          <cell r="D55">
            <v>132</v>
          </cell>
          <cell r="E55">
            <v>151917</v>
          </cell>
          <cell r="F55">
            <v>0</v>
          </cell>
          <cell r="G55">
            <v>0</v>
          </cell>
          <cell r="H55">
            <v>474</v>
          </cell>
          <cell r="I55">
            <v>0</v>
          </cell>
          <cell r="J55">
            <v>0</v>
          </cell>
        </row>
        <row r="57">
          <cell r="A57" t="str">
            <v>07</v>
          </cell>
          <cell r="B57" t="str">
            <v>Road transport </v>
          </cell>
        </row>
        <row r="58">
          <cell r="A58" t="str">
            <v>0701</v>
          </cell>
          <cell r="B58" t="str">
            <v>Passenger cars </v>
          </cell>
          <cell r="C58">
            <v>1611</v>
          </cell>
          <cell r="D58">
            <v>92620</v>
          </cell>
          <cell r="E58">
            <v>87970</v>
          </cell>
          <cell r="F58">
            <v>11350</v>
          </cell>
          <cell r="G58">
            <v>1068630</v>
          </cell>
          <cell r="H58">
            <v>12070</v>
          </cell>
          <cell r="I58">
            <v>1090</v>
          </cell>
          <cell r="J58">
            <v>2612</v>
          </cell>
        </row>
        <row r="59">
          <cell r="A59" t="str">
            <v>0702</v>
          </cell>
          <cell r="B59" t="str">
            <v>Light duty vehicles &lt; 3.5 t </v>
          </cell>
          <cell r="C59">
            <v>95</v>
          </cell>
          <cell r="D59">
            <v>6520</v>
          </cell>
          <cell r="E59">
            <v>6139</v>
          </cell>
          <cell r="F59">
            <v>725</v>
          </cell>
          <cell r="G59">
            <v>61465</v>
          </cell>
          <cell r="H59">
            <v>694</v>
          </cell>
          <cell r="I59">
            <v>70</v>
          </cell>
          <cell r="J59">
            <v>1</v>
          </cell>
        </row>
        <row r="60">
          <cell r="A60" t="str">
            <v>0703</v>
          </cell>
          <cell r="B60" t="str">
            <v>Heavy duty vehicles &gt; 3.5 t and buses </v>
          </cell>
          <cell r="C60">
            <v>629</v>
          </cell>
          <cell r="D60">
            <v>67220</v>
          </cell>
          <cell r="E60">
            <v>6449</v>
          </cell>
          <cell r="F60">
            <v>720</v>
          </cell>
          <cell r="G60">
            <v>19967</v>
          </cell>
          <cell r="H60">
            <v>3390</v>
          </cell>
          <cell r="I60">
            <v>46</v>
          </cell>
          <cell r="J60">
            <v>13</v>
          </cell>
        </row>
        <row r="61">
          <cell r="A61" t="str">
            <v>0704</v>
          </cell>
          <cell r="B61" t="str">
            <v>Mopeds and motorcycles &lt; 50 cm3 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A62" t="str">
            <v>0705</v>
          </cell>
          <cell r="B62" t="str">
            <v>Motorcycles &gt; 50 cm3 </v>
          </cell>
          <cell r="C62">
            <v>15</v>
          </cell>
          <cell r="D62">
            <v>100</v>
          </cell>
          <cell r="E62">
            <v>3760</v>
          </cell>
          <cell r="F62">
            <v>420</v>
          </cell>
          <cell r="G62">
            <v>14000</v>
          </cell>
          <cell r="H62">
            <v>111</v>
          </cell>
          <cell r="I62">
            <v>2</v>
          </cell>
          <cell r="J62">
            <v>2</v>
          </cell>
        </row>
        <row r="63">
          <cell r="A63" t="str">
            <v>0706</v>
          </cell>
          <cell r="B63" t="str">
            <v>Gasoline evaporation from vehicles </v>
          </cell>
          <cell r="C63">
            <v>0</v>
          </cell>
          <cell r="D63">
            <v>0</v>
          </cell>
          <cell r="E63">
            <v>40952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A64" t="str">
            <v>0707</v>
          </cell>
          <cell r="B64" t="str">
            <v>Automobile tyre and brake wear 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Total 07</v>
          </cell>
          <cell r="C65">
            <v>2350</v>
          </cell>
          <cell r="D65">
            <v>166460</v>
          </cell>
          <cell r="E65">
            <v>145270</v>
          </cell>
          <cell r="F65">
            <v>13215</v>
          </cell>
          <cell r="G65">
            <v>1164062</v>
          </cell>
          <cell r="H65">
            <v>16265</v>
          </cell>
          <cell r="I65">
            <v>1208</v>
          </cell>
          <cell r="J65">
            <v>2628</v>
          </cell>
        </row>
        <row r="67">
          <cell r="A67" t="str">
            <v>08</v>
          </cell>
          <cell r="B67" t="str">
            <v>Other mobile sources and machinery</v>
          </cell>
        </row>
        <row r="68">
          <cell r="A68" t="str">
            <v>0801</v>
          </cell>
          <cell r="B68" t="str">
            <v>Other mobile &amp; mach.- military </v>
          </cell>
          <cell r="C68">
            <v>20</v>
          </cell>
          <cell r="D68">
            <v>95318</v>
          </cell>
          <cell r="E68">
            <v>191</v>
          </cell>
          <cell r="F68">
            <v>21</v>
          </cell>
          <cell r="G68">
            <v>572</v>
          </cell>
          <cell r="H68">
            <v>107</v>
          </cell>
          <cell r="I68">
            <v>1</v>
          </cell>
          <cell r="J68">
            <v>0</v>
          </cell>
        </row>
        <row r="69">
          <cell r="A69" t="str">
            <v>0802</v>
          </cell>
          <cell r="B69" t="str">
            <v>Other mobile &amp; mach.- railways </v>
          </cell>
          <cell r="C69">
            <v>100</v>
          </cell>
          <cell r="D69">
            <v>1000</v>
          </cell>
          <cell r="E69">
            <v>90</v>
          </cell>
          <cell r="F69">
            <v>10</v>
          </cell>
          <cell r="G69">
            <v>600</v>
          </cell>
          <cell r="H69">
            <v>99</v>
          </cell>
          <cell r="I69">
            <v>0</v>
          </cell>
          <cell r="J69">
            <v>0</v>
          </cell>
        </row>
        <row r="70">
          <cell r="A70" t="str">
            <v>0803</v>
          </cell>
          <cell r="B70" t="str">
            <v>Other mobile &amp; mach.- inland waterways </v>
          </cell>
          <cell r="C70">
            <v>121</v>
          </cell>
          <cell r="D70">
            <v>628</v>
          </cell>
          <cell r="E70">
            <v>0</v>
          </cell>
          <cell r="F70">
            <v>0</v>
          </cell>
          <cell r="G70">
            <v>0</v>
          </cell>
          <cell r="H70">
            <v>27</v>
          </cell>
          <cell r="I70">
            <v>0</v>
          </cell>
          <cell r="J70">
            <v>0</v>
          </cell>
        </row>
        <row r="71">
          <cell r="A71" t="str">
            <v>0804</v>
          </cell>
          <cell r="B71" t="str">
            <v>Other mobile &amp; mach.- maritime activities</v>
          </cell>
          <cell r="C71">
            <v>5440</v>
          </cell>
          <cell r="D71">
            <v>20899</v>
          </cell>
          <cell r="E71">
            <v>13799</v>
          </cell>
          <cell r="F71">
            <v>1500</v>
          </cell>
          <cell r="G71">
            <v>39600</v>
          </cell>
          <cell r="H71">
            <v>1086</v>
          </cell>
          <cell r="I71">
            <v>0</v>
          </cell>
          <cell r="J71">
            <v>0</v>
          </cell>
        </row>
        <row r="72">
          <cell r="A72" t="str">
            <v>0805</v>
          </cell>
          <cell r="B72" t="str">
            <v>Other mobile &amp; mach.- air traffic</v>
          </cell>
          <cell r="C72">
            <v>92</v>
          </cell>
          <cell r="D72">
            <v>910</v>
          </cell>
          <cell r="E72">
            <v>301</v>
          </cell>
          <cell r="F72">
            <v>39</v>
          </cell>
          <cell r="G72">
            <v>1277</v>
          </cell>
          <cell r="H72">
            <v>944</v>
          </cell>
          <cell r="I72">
            <v>0</v>
          </cell>
          <cell r="J72">
            <v>0</v>
          </cell>
        </row>
        <row r="73">
          <cell r="A73" t="str">
            <v>0806</v>
          </cell>
          <cell r="B73" t="str">
            <v>Other mobile &amp; mach.- agriculture </v>
          </cell>
          <cell r="C73">
            <v>1280</v>
          </cell>
          <cell r="D73">
            <v>19460</v>
          </cell>
          <cell r="E73">
            <v>2530</v>
          </cell>
          <cell r="F73">
            <v>71</v>
          </cell>
          <cell r="G73">
            <v>7760</v>
          </cell>
          <cell r="H73">
            <v>1015</v>
          </cell>
          <cell r="I73">
            <v>399</v>
          </cell>
          <cell r="J73">
            <v>2</v>
          </cell>
        </row>
        <row r="74">
          <cell r="A74" t="str">
            <v>0807</v>
          </cell>
          <cell r="B74" t="str">
            <v>Other mobile &amp; mach.- forestry </v>
          </cell>
          <cell r="C74">
            <v>900</v>
          </cell>
          <cell r="D74">
            <v>13760</v>
          </cell>
          <cell r="E74">
            <v>3010</v>
          </cell>
          <cell r="F74">
            <v>142</v>
          </cell>
          <cell r="G74">
            <v>9736</v>
          </cell>
          <cell r="H74">
            <v>742</v>
          </cell>
          <cell r="I74">
            <v>285</v>
          </cell>
          <cell r="J74">
            <v>2</v>
          </cell>
        </row>
        <row r="75">
          <cell r="A75" t="str">
            <v>0808</v>
          </cell>
          <cell r="B75" t="str">
            <v>Other mobile &amp; mach.- industry </v>
          </cell>
          <cell r="C75">
            <v>2320</v>
          </cell>
          <cell r="D75">
            <v>35400</v>
          </cell>
          <cell r="E75">
            <v>3870</v>
          </cell>
          <cell r="F75">
            <v>116</v>
          </cell>
          <cell r="G75">
            <v>11700</v>
          </cell>
          <cell r="H75">
            <v>1832</v>
          </cell>
          <cell r="I75">
            <v>730</v>
          </cell>
          <cell r="J75">
            <v>4</v>
          </cell>
        </row>
        <row r="76">
          <cell r="A76" t="str">
            <v>0809</v>
          </cell>
          <cell r="B76" t="str">
            <v>Other mobile &amp; mach.- household and gardening </v>
          </cell>
          <cell r="C76">
            <v>3</v>
          </cell>
          <cell r="D76">
            <v>140</v>
          </cell>
          <cell r="E76">
            <v>1140</v>
          </cell>
          <cell r="F76">
            <v>55</v>
          </cell>
          <cell r="G76">
            <v>3860</v>
          </cell>
          <cell r="H76">
            <v>28</v>
          </cell>
          <cell r="I76">
            <v>1</v>
          </cell>
          <cell r="J76">
            <v>0</v>
          </cell>
        </row>
        <row r="77">
          <cell r="A77" t="str">
            <v>0810</v>
          </cell>
          <cell r="B77" t="str">
            <v>Other mobile &amp; mach.- other off-road </v>
          </cell>
          <cell r="C77">
            <v>1360</v>
          </cell>
          <cell r="D77">
            <v>21500</v>
          </cell>
          <cell r="E77">
            <v>10730</v>
          </cell>
          <cell r="F77">
            <v>202</v>
          </cell>
          <cell r="G77">
            <v>34629</v>
          </cell>
          <cell r="H77">
            <v>1261</v>
          </cell>
          <cell r="I77">
            <v>428</v>
          </cell>
          <cell r="J77">
            <v>3</v>
          </cell>
        </row>
        <row r="78">
          <cell r="A78" t="str">
            <v>Total 08</v>
          </cell>
          <cell r="C78">
            <v>11636</v>
          </cell>
          <cell r="D78">
            <v>209015</v>
          </cell>
          <cell r="E78">
            <v>35661</v>
          </cell>
          <cell r="F78">
            <v>2156</v>
          </cell>
          <cell r="G78">
            <v>109734</v>
          </cell>
          <cell r="H78">
            <v>7141</v>
          </cell>
          <cell r="I78">
            <v>1844</v>
          </cell>
          <cell r="J78">
            <v>11</v>
          </cell>
        </row>
        <row r="80">
          <cell r="A80" t="str">
            <v>09</v>
          </cell>
          <cell r="B80" t="str">
            <v>Waste treatment and disposal </v>
          </cell>
        </row>
        <row r="81">
          <cell r="A81" t="str">
            <v>0902</v>
          </cell>
          <cell r="B81" t="str">
            <v>Waste incineration </v>
          </cell>
          <cell r="C81">
            <v>1783</v>
          </cell>
          <cell r="D81">
            <v>2278</v>
          </cell>
          <cell r="E81">
            <v>0</v>
          </cell>
          <cell r="F81">
            <v>0</v>
          </cell>
          <cell r="G81">
            <v>4354</v>
          </cell>
          <cell r="H81">
            <v>907</v>
          </cell>
          <cell r="I81">
            <v>0</v>
          </cell>
          <cell r="J81">
            <v>0</v>
          </cell>
        </row>
        <row r="82">
          <cell r="A82" t="str">
            <v>0907</v>
          </cell>
          <cell r="B82" t="str">
            <v>Open burning of agricultural wastes (except on field 1003) 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 t="str">
            <v>-</v>
          </cell>
          <cell r="I82">
            <v>0</v>
          </cell>
          <cell r="J82">
            <v>0</v>
          </cell>
        </row>
        <row r="83">
          <cell r="A83" t="str">
            <v>0909</v>
          </cell>
          <cell r="B83" t="str">
            <v>Cremation 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 t="str">
            <v>-</v>
          </cell>
          <cell r="I83">
            <v>0</v>
          </cell>
          <cell r="J83">
            <v>0</v>
          </cell>
        </row>
        <row r="84">
          <cell r="A84" t="str">
            <v>0910</v>
          </cell>
          <cell r="B84" t="str">
            <v>Other waste treatment </v>
          </cell>
          <cell r="C84">
            <v>0</v>
          </cell>
          <cell r="D84">
            <v>0</v>
          </cell>
          <cell r="E84">
            <v>186</v>
          </cell>
          <cell r="F84">
            <v>40243</v>
          </cell>
          <cell r="G84">
            <v>0</v>
          </cell>
          <cell r="H84">
            <v>26824</v>
          </cell>
          <cell r="I84">
            <v>4</v>
          </cell>
          <cell r="J84">
            <v>0</v>
          </cell>
        </row>
        <row r="85">
          <cell r="A85" t="str">
            <v>Total 09</v>
          </cell>
          <cell r="C85">
            <v>1783</v>
          </cell>
          <cell r="D85">
            <v>2278</v>
          </cell>
          <cell r="E85">
            <v>186</v>
          </cell>
          <cell r="F85">
            <v>40243</v>
          </cell>
          <cell r="G85">
            <v>4354</v>
          </cell>
          <cell r="H85">
            <v>27731</v>
          </cell>
          <cell r="I85">
            <v>4</v>
          </cell>
          <cell r="J85">
            <v>0</v>
          </cell>
        </row>
        <row r="87">
          <cell r="A87" t="str">
            <v>10</v>
          </cell>
          <cell r="B87" t="str">
            <v>Agriculture and forestry, land use and wood stock change </v>
          </cell>
        </row>
        <row r="88">
          <cell r="A88" t="str">
            <v>1001</v>
          </cell>
          <cell r="B88" t="str">
            <v>Cultures with fertilizers (except animal manure) 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2256</v>
          </cell>
          <cell r="J88">
            <v>2115</v>
          </cell>
        </row>
        <row r="89">
          <cell r="A89" t="str">
            <v>1002</v>
          </cell>
          <cell r="B89" t="str">
            <v>Cultures without fertilizers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648</v>
          </cell>
          <cell r="J89">
            <v>84</v>
          </cell>
        </row>
        <row r="90">
          <cell r="A90" t="str">
            <v>1003</v>
          </cell>
          <cell r="B90" t="str">
            <v>On-field burning of stubble, straw, ...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>-</v>
          </cell>
          <cell r="I90">
            <v>0</v>
          </cell>
          <cell r="J90">
            <v>0</v>
          </cell>
        </row>
        <row r="91">
          <cell r="A91" t="str">
            <v>1004</v>
          </cell>
          <cell r="B91" t="str">
            <v>Enteric fermentation </v>
          </cell>
          <cell r="C91">
            <v>0</v>
          </cell>
          <cell r="D91">
            <v>0</v>
          </cell>
          <cell r="E91">
            <v>0</v>
          </cell>
          <cell r="F91">
            <v>194481</v>
          </cell>
          <cell r="G91">
            <v>0</v>
          </cell>
          <cell r="H91" t="str">
            <v>-</v>
          </cell>
          <cell r="I91">
            <v>0</v>
          </cell>
          <cell r="J91">
            <v>0</v>
          </cell>
        </row>
        <row r="92">
          <cell r="A92" t="str">
            <v>1005</v>
          </cell>
          <cell r="B92" t="str">
            <v>Manure management </v>
          </cell>
          <cell r="C92">
            <v>0</v>
          </cell>
          <cell r="D92">
            <v>0</v>
          </cell>
          <cell r="E92">
            <v>0</v>
          </cell>
          <cell r="F92">
            <v>21089</v>
          </cell>
          <cell r="G92">
            <v>0</v>
          </cell>
          <cell r="H92" t="str">
            <v>-</v>
          </cell>
          <cell r="I92">
            <v>0</v>
          </cell>
          <cell r="J92">
            <v>44626</v>
          </cell>
        </row>
        <row r="93">
          <cell r="A93" t="str">
            <v>1006</v>
          </cell>
          <cell r="B93" t="str">
            <v>Use of pesticides 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-</v>
          </cell>
          <cell r="I93">
            <v>0</v>
          </cell>
          <cell r="J93">
            <v>0</v>
          </cell>
        </row>
        <row r="94">
          <cell r="A94" t="str">
            <v>1007</v>
          </cell>
          <cell r="B94" t="str">
            <v>Managed deciduous forests </v>
          </cell>
          <cell r="C94">
            <v>0</v>
          </cell>
          <cell r="D94">
            <v>0</v>
          </cell>
          <cell r="E94">
            <v>12303</v>
          </cell>
          <cell r="F94">
            <v>0</v>
          </cell>
          <cell r="G94">
            <v>0</v>
          </cell>
          <cell r="H94" t="str">
            <v>-</v>
          </cell>
          <cell r="I94">
            <v>1148</v>
          </cell>
          <cell r="J94">
            <v>0</v>
          </cell>
        </row>
        <row r="95">
          <cell r="A95" t="str">
            <v>1008</v>
          </cell>
          <cell r="B95" t="str">
            <v>Managed coniferous forests </v>
          </cell>
          <cell r="C95">
            <v>0</v>
          </cell>
          <cell r="D95">
            <v>0</v>
          </cell>
          <cell r="E95">
            <v>376355</v>
          </cell>
          <cell r="F95">
            <v>0</v>
          </cell>
          <cell r="G95">
            <v>0</v>
          </cell>
          <cell r="H95" t="str">
            <v>-</v>
          </cell>
          <cell r="I95">
            <v>12043</v>
          </cell>
          <cell r="J95">
            <v>0</v>
          </cell>
        </row>
        <row r="96">
          <cell r="A96" t="str">
            <v>1011</v>
          </cell>
          <cell r="B96" t="str">
            <v>Luwc - wood biomass stock change/annual growth 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1012</v>
          </cell>
          <cell r="B97" t="str">
            <v>Luwc - wood biomass stock change/annual harvest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1013</v>
          </cell>
          <cell r="B98" t="str">
            <v>Luwc - conversion/burning aboveground biomass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1014</v>
          </cell>
          <cell r="B99" t="str">
            <v>Luwc - conversion/aboveground biomass decay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1015</v>
          </cell>
          <cell r="B100" t="str">
            <v>Luwc - conversion/soil carbon release 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1016</v>
          </cell>
          <cell r="B101" t="str">
            <v>Luwc - managed land abandonment&lt; 20y/aboveground biomass 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1017</v>
          </cell>
          <cell r="B102" t="str">
            <v>Luwc - managed land abandonment&lt; 20y/soil carbon uptake 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1018</v>
          </cell>
          <cell r="B103" t="str">
            <v>Luwc - managed land abandonment&gt; 20y/aboveground biomass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1019</v>
          </cell>
          <cell r="B104" t="str">
            <v>Luwc - managed land abandonment&gt; 20y/soil carbon uptake 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 t="str">
            <v>Total 10</v>
          </cell>
          <cell r="C105">
            <v>0</v>
          </cell>
          <cell r="D105">
            <v>0</v>
          </cell>
          <cell r="E105">
            <v>388658</v>
          </cell>
          <cell r="F105">
            <v>215570</v>
          </cell>
          <cell r="G105">
            <v>0</v>
          </cell>
          <cell r="H105">
            <v>0</v>
          </cell>
          <cell r="I105">
            <v>16095</v>
          </cell>
          <cell r="J105">
            <v>46825</v>
          </cell>
        </row>
        <row r="107">
          <cell r="A107" t="str">
            <v>11</v>
          </cell>
          <cell r="B107" t="str">
            <v>Nature </v>
          </cell>
        </row>
        <row r="108">
          <cell r="A108" t="str">
            <v>1101</v>
          </cell>
          <cell r="B108" t="str">
            <v>Non-managed deciduous forests </v>
          </cell>
          <cell r="C108">
            <v>0</v>
          </cell>
          <cell r="D108">
            <v>0</v>
          </cell>
          <cell r="E108">
            <v>15733</v>
          </cell>
          <cell r="F108">
            <v>0</v>
          </cell>
          <cell r="G108">
            <v>0</v>
          </cell>
          <cell r="H108" t="str">
            <v>-</v>
          </cell>
          <cell r="I108">
            <v>0</v>
          </cell>
          <cell r="J108">
            <v>0</v>
          </cell>
        </row>
        <row r="109">
          <cell r="A109" t="str">
            <v>1102</v>
          </cell>
          <cell r="B109" t="str">
            <v>Non-managed coniferous forests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 t="str">
            <v>-</v>
          </cell>
          <cell r="I109">
            <v>0</v>
          </cell>
          <cell r="J109">
            <v>0</v>
          </cell>
        </row>
        <row r="110">
          <cell r="A110" t="str">
            <v>1103</v>
          </cell>
          <cell r="B110" t="str">
            <v>Forest fires </v>
          </cell>
          <cell r="C110">
            <v>0</v>
          </cell>
          <cell r="D110">
            <v>195</v>
          </cell>
          <cell r="E110">
            <v>1463</v>
          </cell>
          <cell r="F110">
            <v>29</v>
          </cell>
          <cell r="G110">
            <v>1950</v>
          </cell>
          <cell r="H110" t="str">
            <v>-</v>
          </cell>
          <cell r="I110">
            <v>0</v>
          </cell>
          <cell r="J110">
            <v>0</v>
          </cell>
        </row>
        <row r="111">
          <cell r="A111" t="str">
            <v>1104</v>
          </cell>
          <cell r="B111" t="str">
            <v>Natural grassland 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 t="str">
            <v>-</v>
          </cell>
          <cell r="I111">
            <v>0</v>
          </cell>
          <cell r="J111">
            <v>0</v>
          </cell>
        </row>
        <row r="112">
          <cell r="A112" t="str">
            <v>1105</v>
          </cell>
          <cell r="B112" t="str">
            <v>Wetlands (marshes-swamps) </v>
          </cell>
          <cell r="C112">
            <v>0</v>
          </cell>
          <cell r="D112">
            <v>0</v>
          </cell>
          <cell r="E112">
            <v>0</v>
          </cell>
          <cell r="F112">
            <v>1217230</v>
          </cell>
          <cell r="G112">
            <v>0</v>
          </cell>
          <cell r="H112" t="str">
            <v>-</v>
          </cell>
          <cell r="I112">
            <v>4083</v>
          </cell>
          <cell r="J112">
            <v>0</v>
          </cell>
        </row>
        <row r="113">
          <cell r="A113" t="str">
            <v>1106</v>
          </cell>
          <cell r="B113" t="str">
            <v>Waters </v>
          </cell>
          <cell r="C113">
            <v>0</v>
          </cell>
          <cell r="D113">
            <v>0</v>
          </cell>
          <cell r="E113">
            <v>0</v>
          </cell>
          <cell r="F113">
            <v>440904</v>
          </cell>
          <cell r="G113">
            <v>0</v>
          </cell>
          <cell r="H113" t="str">
            <v>-</v>
          </cell>
          <cell r="I113">
            <v>14468</v>
          </cell>
          <cell r="J113">
            <v>0</v>
          </cell>
        </row>
        <row r="114">
          <cell r="A114" t="str">
            <v>1107</v>
          </cell>
          <cell r="B114" t="str">
            <v>Animals </v>
          </cell>
          <cell r="C114">
            <v>0</v>
          </cell>
          <cell r="D114">
            <v>0</v>
          </cell>
          <cell r="E114">
            <v>0</v>
          </cell>
          <cell r="F114">
            <v>32474</v>
          </cell>
          <cell r="G114">
            <v>0</v>
          </cell>
          <cell r="H114" t="str">
            <v>-</v>
          </cell>
          <cell r="I114">
            <v>0</v>
          </cell>
          <cell r="J114">
            <v>0</v>
          </cell>
        </row>
        <row r="115">
          <cell r="A115" t="str">
            <v>1108</v>
          </cell>
          <cell r="B115" t="str">
            <v>Volcanoes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 t="str">
            <v>-</v>
          </cell>
          <cell r="I115">
            <v>0</v>
          </cell>
          <cell r="J115">
            <v>0</v>
          </cell>
        </row>
        <row r="116">
          <cell r="A116" t="str">
            <v>1109</v>
          </cell>
          <cell r="B116" t="str">
            <v>Near-surface deposits 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 t="str">
            <v>-</v>
          </cell>
          <cell r="I116">
            <v>0</v>
          </cell>
          <cell r="J116">
            <v>0</v>
          </cell>
        </row>
        <row r="117">
          <cell r="A117" t="str">
            <v>Total 11</v>
          </cell>
          <cell r="C117">
            <v>0</v>
          </cell>
          <cell r="D117">
            <v>195</v>
          </cell>
          <cell r="E117">
            <v>17196</v>
          </cell>
          <cell r="F117">
            <v>1690637</v>
          </cell>
          <cell r="G117">
            <v>1950</v>
          </cell>
          <cell r="H117">
            <v>0</v>
          </cell>
          <cell r="I117">
            <v>18551</v>
          </cell>
          <cell r="J117">
            <v>0</v>
          </cell>
        </row>
        <row r="119">
          <cell r="A119" t="str">
            <v>Total (**)</v>
          </cell>
          <cell r="C119">
            <v>74163</v>
          </cell>
          <cell r="D119">
            <v>444314</v>
          </cell>
          <cell r="E119">
            <v>787273</v>
          </cell>
          <cell r="F119">
            <v>1964179</v>
          </cell>
          <cell r="G119">
            <v>1320398</v>
          </cell>
          <cell r="H119">
            <v>86741</v>
          </cell>
          <cell r="I119">
            <v>42165</v>
          </cell>
          <cell r="J119">
            <v>50574</v>
          </cell>
        </row>
        <row r="120">
          <cell r="A120" t="str">
            <v>Comparable total (***)</v>
          </cell>
          <cell r="C120">
            <v>74163</v>
          </cell>
          <cell r="D120">
            <v>444119</v>
          </cell>
          <cell r="E120">
            <v>381419</v>
          </cell>
          <cell r="F120">
            <v>273542</v>
          </cell>
          <cell r="G120">
            <v>1318448</v>
          </cell>
          <cell r="H120">
            <v>86741</v>
          </cell>
          <cell r="I120">
            <v>23614</v>
          </cell>
          <cell r="J120">
            <v>50574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36.7109375" style="0" customWidth="1"/>
    <col min="3" max="3" width="21.8515625" style="0" customWidth="1"/>
    <col min="5" max="5" width="18.8515625" style="0" customWidth="1"/>
    <col min="7" max="7" width="18.8515625" style="0" customWidth="1"/>
    <col min="8" max="11" width="15.00390625" style="0" customWidth="1"/>
  </cols>
  <sheetData>
    <row r="1" spans="1:2" ht="18">
      <c r="A1" s="198" t="s">
        <v>142</v>
      </c>
      <c r="B1" s="163"/>
    </row>
    <row r="3" spans="1:7" ht="12.75">
      <c r="A3" s="156" t="s">
        <v>114</v>
      </c>
      <c r="B3" s="156" t="s">
        <v>115</v>
      </c>
      <c r="C3" s="156" t="s">
        <v>116</v>
      </c>
      <c r="D3" s="156" t="s">
        <v>117</v>
      </c>
      <c r="E3" s="156" t="s">
        <v>118</v>
      </c>
      <c r="F3" s="156" t="s">
        <v>119</v>
      </c>
      <c r="G3" s="157" t="s">
        <v>120</v>
      </c>
    </row>
    <row r="4" spans="1:7" ht="12.75">
      <c r="A4" s="38" t="s">
        <v>3</v>
      </c>
      <c r="B4" s="38" t="s">
        <v>121</v>
      </c>
      <c r="C4" s="158" t="s">
        <v>5</v>
      </c>
      <c r="D4" s="38" t="s">
        <v>7</v>
      </c>
      <c r="E4" t="s">
        <v>122</v>
      </c>
      <c r="F4" s="38" t="s">
        <v>123</v>
      </c>
      <c r="G4" s="159" t="s">
        <v>157</v>
      </c>
    </row>
    <row r="5" spans="1:7" ht="12.75">
      <c r="A5" s="38" t="s">
        <v>124</v>
      </c>
      <c r="B5" s="38" t="s">
        <v>125</v>
      </c>
      <c r="C5" s="158" t="s">
        <v>126</v>
      </c>
      <c r="D5" s="38" t="s">
        <v>7</v>
      </c>
      <c r="E5" t="s">
        <v>122</v>
      </c>
      <c r="F5" s="38" t="s">
        <v>123</v>
      </c>
      <c r="G5" s="159" t="s">
        <v>157</v>
      </c>
    </row>
    <row r="6" spans="1:7" ht="12.75">
      <c r="A6" s="38" t="s">
        <v>128</v>
      </c>
      <c r="B6" s="38" t="s">
        <v>24</v>
      </c>
      <c r="C6" s="158" t="s">
        <v>25</v>
      </c>
      <c r="D6" s="38" t="s">
        <v>7</v>
      </c>
      <c r="E6" t="s">
        <v>122</v>
      </c>
      <c r="F6" s="38" t="s">
        <v>123</v>
      </c>
      <c r="G6" s="159" t="s">
        <v>157</v>
      </c>
    </row>
    <row r="7" spans="1:7" ht="12.75">
      <c r="A7" s="158" t="s">
        <v>129</v>
      </c>
      <c r="B7" s="158" t="s">
        <v>130</v>
      </c>
      <c r="C7" s="158" t="s">
        <v>25</v>
      </c>
      <c r="D7" s="158" t="s">
        <v>7</v>
      </c>
      <c r="E7" t="s">
        <v>127</v>
      </c>
      <c r="F7" s="158" t="s">
        <v>123</v>
      </c>
      <c r="G7" s="159" t="s">
        <v>157</v>
      </c>
    </row>
    <row r="8" spans="1:7" ht="12.75">
      <c r="A8" s="158" t="s">
        <v>131</v>
      </c>
      <c r="B8" s="158" t="s">
        <v>132</v>
      </c>
      <c r="C8" s="158" t="s">
        <v>25</v>
      </c>
      <c r="D8" s="158" t="s">
        <v>7</v>
      </c>
      <c r="E8" t="s">
        <v>127</v>
      </c>
      <c r="F8" s="158" t="s">
        <v>123</v>
      </c>
      <c r="G8" s="159" t="s">
        <v>157</v>
      </c>
    </row>
    <row r="9" spans="1:7" ht="12.75">
      <c r="A9" s="158" t="s">
        <v>26</v>
      </c>
      <c r="B9" s="158" t="s">
        <v>133</v>
      </c>
      <c r="C9" s="158" t="s">
        <v>25</v>
      </c>
      <c r="D9" s="158" t="s">
        <v>7</v>
      </c>
      <c r="E9" t="s">
        <v>127</v>
      </c>
      <c r="F9" s="158" t="s">
        <v>134</v>
      </c>
      <c r="G9" s="159" t="s">
        <v>157</v>
      </c>
    </row>
    <row r="10" spans="1:7" ht="12.75">
      <c r="A10" s="158" t="s">
        <v>27</v>
      </c>
      <c r="B10" s="158" t="s">
        <v>28</v>
      </c>
      <c r="C10" s="158" t="s">
        <v>25</v>
      </c>
      <c r="D10" s="158" t="s">
        <v>7</v>
      </c>
      <c r="E10" t="s">
        <v>122</v>
      </c>
      <c r="F10" s="158" t="s">
        <v>135</v>
      </c>
      <c r="G10" s="159" t="s">
        <v>157</v>
      </c>
    </row>
    <row r="11" spans="1:7" ht="12.75">
      <c r="A11" s="38" t="s">
        <v>86</v>
      </c>
      <c r="B11" s="38" t="s">
        <v>136</v>
      </c>
      <c r="C11" s="158" t="s">
        <v>137</v>
      </c>
      <c r="D11" s="38" t="s">
        <v>7</v>
      </c>
      <c r="E11" t="s">
        <v>122</v>
      </c>
      <c r="F11" s="38" t="s">
        <v>138</v>
      </c>
      <c r="G11" s="159" t="s">
        <v>157</v>
      </c>
    </row>
    <row r="12" spans="1:7" ht="12.75">
      <c r="A12" s="158" t="s">
        <v>90</v>
      </c>
      <c r="B12" s="158" t="s">
        <v>139</v>
      </c>
      <c r="C12" s="158" t="s">
        <v>137</v>
      </c>
      <c r="D12" s="158" t="s">
        <v>7</v>
      </c>
      <c r="E12" t="s">
        <v>127</v>
      </c>
      <c r="F12" s="158" t="s">
        <v>138</v>
      </c>
      <c r="G12" s="159" t="s">
        <v>157</v>
      </c>
    </row>
    <row r="13" spans="1:7" ht="12.75">
      <c r="A13" s="38" t="s">
        <v>91</v>
      </c>
      <c r="B13" s="38" t="s">
        <v>140</v>
      </c>
      <c r="C13" s="158" t="s">
        <v>137</v>
      </c>
      <c r="D13" s="38" t="s">
        <v>7</v>
      </c>
      <c r="E13" t="s">
        <v>122</v>
      </c>
      <c r="F13" s="38" t="s">
        <v>138</v>
      </c>
      <c r="G13" s="159" t="s">
        <v>157</v>
      </c>
    </row>
    <row r="14" spans="1:7" ht="12.75">
      <c r="A14" s="158" t="s">
        <v>98</v>
      </c>
      <c r="B14" s="158" t="s">
        <v>141</v>
      </c>
      <c r="C14" s="158" t="s">
        <v>137</v>
      </c>
      <c r="D14" s="158" t="s">
        <v>7</v>
      </c>
      <c r="E14" t="s">
        <v>127</v>
      </c>
      <c r="F14" s="158" t="s">
        <v>138</v>
      </c>
      <c r="G14" s="159" t="s">
        <v>157</v>
      </c>
    </row>
    <row r="15" spans="1:7" ht="25.5">
      <c r="A15" s="160" t="s">
        <v>101</v>
      </c>
      <c r="B15" s="162" t="s">
        <v>100</v>
      </c>
      <c r="C15" s="161" t="s">
        <v>137</v>
      </c>
      <c r="D15" s="160" t="s">
        <v>7</v>
      </c>
      <c r="E15" s="161" t="s">
        <v>122</v>
      </c>
      <c r="F15" s="160" t="s">
        <v>138</v>
      </c>
      <c r="G15" s="159" t="s">
        <v>157</v>
      </c>
    </row>
    <row r="16" spans="1:7" ht="12.75">
      <c r="A16" s="158" t="s">
        <v>103</v>
      </c>
      <c r="B16" s="158" t="s">
        <v>102</v>
      </c>
      <c r="C16" s="158" t="s">
        <v>137</v>
      </c>
      <c r="D16" s="158" t="s">
        <v>7</v>
      </c>
      <c r="E16" s="158" t="s">
        <v>127</v>
      </c>
      <c r="F16" s="158" t="s">
        <v>138</v>
      </c>
      <c r="G16" s="159" t="s">
        <v>157</v>
      </c>
    </row>
    <row r="17" spans="1:7" ht="12.75">
      <c r="A17" s="158" t="s">
        <v>107</v>
      </c>
      <c r="B17" s="158" t="s">
        <v>106</v>
      </c>
      <c r="C17" s="158" t="s">
        <v>137</v>
      </c>
      <c r="D17" s="158" t="s">
        <v>7</v>
      </c>
      <c r="E17" s="158" t="s">
        <v>127</v>
      </c>
      <c r="F17" s="158" t="s">
        <v>138</v>
      </c>
      <c r="G17" s="159" t="s">
        <v>157</v>
      </c>
    </row>
    <row r="18" spans="1:7" ht="12.75">
      <c r="A18" s="158" t="s">
        <v>111</v>
      </c>
      <c r="B18" s="158" t="s">
        <v>110</v>
      </c>
      <c r="C18" s="158" t="s">
        <v>137</v>
      </c>
      <c r="D18" s="158" t="s">
        <v>7</v>
      </c>
      <c r="E18" s="158" t="s">
        <v>127</v>
      </c>
      <c r="F18" s="158" t="s">
        <v>138</v>
      </c>
      <c r="G18" s="159" t="s">
        <v>157</v>
      </c>
    </row>
  </sheetData>
  <printOptions/>
  <pageMargins left="0.2" right="0.17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2" max="2" width="26.28125" style="0" customWidth="1"/>
  </cols>
  <sheetData>
    <row r="1" spans="1:13" ht="12.75">
      <c r="A1" s="1"/>
      <c r="B1" s="1"/>
      <c r="C1" s="5"/>
      <c r="D1" s="2" t="s">
        <v>70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4"/>
      <c r="C2" s="31" t="s">
        <v>71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6"/>
      <c r="C3" s="31" t="s">
        <v>90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4</v>
      </c>
      <c r="B4" s="6"/>
      <c r="C4" s="28" t="s">
        <v>87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6</v>
      </c>
      <c r="B5" s="6"/>
      <c r="C5" s="28" t="s">
        <v>7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5"/>
      <c r="B8" s="5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8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8"/>
      <c r="F10" s="1"/>
      <c r="G10" s="1"/>
      <c r="H10" s="3"/>
      <c r="I10" s="3"/>
      <c r="J10" s="3"/>
      <c r="K10" s="3"/>
      <c r="L10" s="3"/>
      <c r="M10" s="3"/>
    </row>
    <row r="11" spans="1:13" ht="12.75">
      <c r="A11" s="7" t="s">
        <v>9</v>
      </c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2.75">
      <c r="A12" s="7"/>
      <c r="B12" s="7"/>
      <c r="C12" s="1"/>
      <c r="D12" s="1"/>
      <c r="E12" s="3"/>
      <c r="F12" s="1"/>
      <c r="G12" s="1"/>
      <c r="H12" s="3"/>
      <c r="I12" s="3"/>
      <c r="J12" s="3"/>
      <c r="K12" s="3"/>
      <c r="L12" s="3"/>
      <c r="M12" s="3"/>
    </row>
    <row r="13" spans="1:13" ht="12.75">
      <c r="A13" s="7"/>
      <c r="B13" s="7"/>
      <c r="C13" s="1"/>
      <c r="D13" s="1"/>
      <c r="E13" s="3"/>
      <c r="F13" s="1"/>
      <c r="G13" s="1"/>
      <c r="H13" s="3"/>
      <c r="I13" s="3"/>
      <c r="J13" s="3"/>
      <c r="K13" s="3"/>
      <c r="L13" s="3"/>
      <c r="M13" s="3"/>
    </row>
    <row r="14" spans="1:13" ht="13.5" thickBot="1">
      <c r="A14" s="3"/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ht="57">
      <c r="A15" s="8"/>
      <c r="B15" s="8"/>
      <c r="C15" s="14">
        <v>1990</v>
      </c>
      <c r="D15" s="15">
        <v>2000</v>
      </c>
      <c r="E15" s="99">
        <v>2010</v>
      </c>
      <c r="F15" s="99">
        <v>2020</v>
      </c>
      <c r="G15" s="100">
        <v>2030</v>
      </c>
      <c r="H15" s="3"/>
      <c r="I15" s="14" t="s">
        <v>11</v>
      </c>
      <c r="J15" s="15" t="s">
        <v>12</v>
      </c>
      <c r="K15" s="15" t="s">
        <v>13</v>
      </c>
      <c r="L15" s="16" t="s">
        <v>14</v>
      </c>
      <c r="M15" s="17"/>
    </row>
    <row r="16" spans="1:13" ht="21.75" thickBot="1">
      <c r="A16" s="7" t="s">
        <v>72</v>
      </c>
      <c r="B16" s="101" t="s">
        <v>73</v>
      </c>
      <c r="C16" s="301" t="s">
        <v>74</v>
      </c>
      <c r="D16" s="302"/>
      <c r="E16" s="302"/>
      <c r="F16" s="302"/>
      <c r="G16" s="303"/>
      <c r="H16" s="35"/>
      <c r="I16" s="282" t="s">
        <v>15</v>
      </c>
      <c r="J16" s="283"/>
      <c r="K16" s="283"/>
      <c r="L16" s="284"/>
      <c r="M16" s="8"/>
    </row>
    <row r="17" spans="1:13" ht="12.75">
      <c r="A17" s="102" t="s">
        <v>75</v>
      </c>
      <c r="B17" s="103"/>
      <c r="C17" s="104"/>
      <c r="D17" s="105"/>
      <c r="E17" s="105"/>
      <c r="F17" s="105"/>
      <c r="G17" s="106"/>
      <c r="H17" s="35"/>
      <c r="I17" s="107"/>
      <c r="J17" s="108"/>
      <c r="K17" s="108"/>
      <c r="L17" s="109"/>
      <c r="M17" s="3"/>
    </row>
    <row r="18" spans="1:13" ht="12.75">
      <c r="A18" s="110" t="s">
        <v>143</v>
      </c>
      <c r="B18" s="111" t="s">
        <v>76</v>
      </c>
      <c r="C18" s="112">
        <v>84.95426890321076</v>
      </c>
      <c r="D18" s="113">
        <v>43.1085721726839</v>
      </c>
      <c r="E18" s="113">
        <v>32.35021957821096</v>
      </c>
      <c r="F18" s="113">
        <v>27.424604084594318</v>
      </c>
      <c r="G18" s="114">
        <v>23.572445286863502</v>
      </c>
      <c r="H18" s="35"/>
      <c r="I18" s="115">
        <f aca="true" t="shared" si="0" ref="I18:L25">(D18/C18)^0.1-1</f>
        <v>-0.06558921341785706</v>
      </c>
      <c r="J18" s="115">
        <f t="shared" si="0"/>
        <v>-0.028301886823839828</v>
      </c>
      <c r="K18" s="32">
        <f t="shared" si="0"/>
        <v>-0.016382349369921</v>
      </c>
      <c r="L18" s="33">
        <f t="shared" si="0"/>
        <v>-0.01502223458388896</v>
      </c>
      <c r="M18" s="3"/>
    </row>
    <row r="19" spans="1:13" ht="12.75">
      <c r="A19" s="110"/>
      <c r="B19" s="111" t="s">
        <v>77</v>
      </c>
      <c r="C19" s="112">
        <v>68.5084430440404</v>
      </c>
      <c r="D19" s="113">
        <v>49.109398770035064</v>
      </c>
      <c r="E19" s="113">
        <v>67.22621870940593</v>
      </c>
      <c r="F19" s="113">
        <v>76.84677536447151</v>
      </c>
      <c r="G19" s="114">
        <v>79.85309643221008</v>
      </c>
      <c r="H19" s="35"/>
      <c r="I19" s="115">
        <f t="shared" si="0"/>
        <v>-0.03274262007825246</v>
      </c>
      <c r="J19" s="32">
        <f t="shared" si="0"/>
        <v>0.03189951108047273</v>
      </c>
      <c r="K19" s="32">
        <f t="shared" si="0"/>
        <v>0.013464863484154543</v>
      </c>
      <c r="L19" s="33">
        <f t="shared" si="0"/>
        <v>0.0038448869899783134</v>
      </c>
      <c r="M19" s="3"/>
    </row>
    <row r="20" spans="1:13" ht="12.75">
      <c r="A20" s="110"/>
      <c r="B20" s="111" t="s">
        <v>78</v>
      </c>
      <c r="C20" s="112">
        <v>216.17934297662273</v>
      </c>
      <c r="D20" s="113">
        <v>182.00855511045472</v>
      </c>
      <c r="E20" s="113">
        <v>184.87601401142805</v>
      </c>
      <c r="F20" s="113">
        <v>191.97618037212763</v>
      </c>
      <c r="G20" s="114">
        <v>179.8339321150877</v>
      </c>
      <c r="H20" s="35"/>
      <c r="I20" s="115">
        <f t="shared" si="0"/>
        <v>-0.017058297476715056</v>
      </c>
      <c r="J20" s="32">
        <f t="shared" si="0"/>
        <v>0.0015643937683631481</v>
      </c>
      <c r="K20" s="32">
        <f t="shared" si="0"/>
        <v>0.0037756998538405195</v>
      </c>
      <c r="L20" s="33">
        <f t="shared" si="0"/>
        <v>-0.006512449291103395</v>
      </c>
      <c r="M20" s="3"/>
    </row>
    <row r="21" spans="1:13" ht="12.75">
      <c r="A21" s="110"/>
      <c r="B21" s="111" t="s">
        <v>79</v>
      </c>
      <c r="C21" s="112">
        <v>58.37153922580389</v>
      </c>
      <c r="D21" s="113">
        <v>55.65828845905452</v>
      </c>
      <c r="E21" s="113">
        <v>57.28778724097198</v>
      </c>
      <c r="F21" s="113">
        <v>61.40984242837292</v>
      </c>
      <c r="G21" s="114">
        <v>60.72643571470675</v>
      </c>
      <c r="H21" s="35"/>
      <c r="I21" s="115">
        <f t="shared" si="0"/>
        <v>-0.0047484327094857726</v>
      </c>
      <c r="J21" s="32">
        <f t="shared" si="0"/>
        <v>0.0028898132985608616</v>
      </c>
      <c r="K21" s="32">
        <f t="shared" si="0"/>
        <v>0.006972461064487456</v>
      </c>
      <c r="L21" s="33">
        <f t="shared" si="0"/>
        <v>-0.0011184745346216607</v>
      </c>
      <c r="M21" s="3"/>
    </row>
    <row r="22" spans="1:13" ht="12.75">
      <c r="A22" s="110"/>
      <c r="B22" s="111" t="s">
        <v>80</v>
      </c>
      <c r="C22" s="112">
        <v>178.50464317655312</v>
      </c>
      <c r="D22" s="113">
        <v>150.2253657881308</v>
      </c>
      <c r="E22" s="113">
        <v>141.46993724064356</v>
      </c>
      <c r="F22" s="113">
        <v>117.12392183798549</v>
      </c>
      <c r="G22" s="114">
        <v>87.40224312397797</v>
      </c>
      <c r="H22" s="35"/>
      <c r="I22" s="115">
        <f t="shared" si="0"/>
        <v>-0.017099908966477173</v>
      </c>
      <c r="J22" s="32">
        <f t="shared" si="0"/>
        <v>-0.005986943232103692</v>
      </c>
      <c r="K22" s="32">
        <f t="shared" si="0"/>
        <v>-0.018708257002230222</v>
      </c>
      <c r="L22" s="33">
        <f t="shared" si="0"/>
        <v>-0.02884690793939848</v>
      </c>
      <c r="M22" s="3"/>
    </row>
    <row r="23" spans="1:13" ht="12.75">
      <c r="A23" s="110"/>
      <c r="B23" s="111" t="s">
        <v>81</v>
      </c>
      <c r="C23" s="112">
        <v>5.538196924674942</v>
      </c>
      <c r="D23" s="113">
        <v>3.8477365051688652</v>
      </c>
      <c r="E23" s="113">
        <v>3.4565850750068474</v>
      </c>
      <c r="F23" s="113">
        <v>4.127630619087142</v>
      </c>
      <c r="G23" s="114">
        <v>4.548952852738594</v>
      </c>
      <c r="H23" s="35"/>
      <c r="I23" s="115">
        <f t="shared" si="0"/>
        <v>-0.03576322067503812</v>
      </c>
      <c r="J23" s="32">
        <f t="shared" si="0"/>
        <v>-0.010663133938135116</v>
      </c>
      <c r="K23" s="32">
        <f t="shared" si="0"/>
        <v>0.017900569866743377</v>
      </c>
      <c r="L23" s="33">
        <f t="shared" si="0"/>
        <v>0.009766738485966986</v>
      </c>
      <c r="M23" s="3"/>
    </row>
    <row r="24" spans="1:13" ht="12.75">
      <c r="A24" s="110"/>
      <c r="B24" s="111" t="s">
        <v>82</v>
      </c>
      <c r="C24" s="112">
        <v>18.9488798466217</v>
      </c>
      <c r="D24" s="113">
        <v>16.53934087524119</v>
      </c>
      <c r="E24" s="113">
        <v>14.202435936291295</v>
      </c>
      <c r="F24" s="113">
        <v>14.203461977428775</v>
      </c>
      <c r="G24" s="114">
        <v>12.650385182791497</v>
      </c>
      <c r="H24" s="35"/>
      <c r="I24" s="115">
        <f t="shared" si="0"/>
        <v>-0.01350823182842964</v>
      </c>
      <c r="J24" s="32">
        <f t="shared" si="0"/>
        <v>-0.015117401619304305</v>
      </c>
      <c r="K24" s="32">
        <f t="shared" si="0"/>
        <v>7.224167651198599E-06</v>
      </c>
      <c r="L24" s="33">
        <f t="shared" si="0"/>
        <v>-0.011513019295805949</v>
      </c>
      <c r="M24" s="3"/>
    </row>
    <row r="25" spans="1:13" ht="12.75">
      <c r="A25" s="110"/>
      <c r="B25" s="111" t="s">
        <v>83</v>
      </c>
      <c r="C25" s="112">
        <v>30.104481037479218</v>
      </c>
      <c r="D25" s="112">
        <v>23.707381228119345</v>
      </c>
      <c r="E25" s="116">
        <v>23.70738122811946</v>
      </c>
      <c r="F25" s="116">
        <v>25.96522705936877</v>
      </c>
      <c r="G25" s="114">
        <v>25.96522705936877</v>
      </c>
      <c r="H25" s="35"/>
      <c r="I25" s="115">
        <f t="shared" si="0"/>
        <v>-0.023605681053749605</v>
      </c>
      <c r="J25" s="32">
        <f t="shared" si="0"/>
        <v>0</v>
      </c>
      <c r="K25" s="32">
        <f t="shared" si="0"/>
        <v>0.009138682906966844</v>
      </c>
      <c r="L25" s="33">
        <f t="shared" si="0"/>
        <v>0</v>
      </c>
      <c r="M25" s="3"/>
    </row>
    <row r="26" spans="1:13" ht="12.75">
      <c r="A26" s="117"/>
      <c r="B26" s="111"/>
      <c r="C26" s="112"/>
      <c r="D26" s="113"/>
      <c r="E26" s="113"/>
      <c r="F26" s="113"/>
      <c r="G26" s="114"/>
      <c r="H26" s="35"/>
      <c r="I26" s="118"/>
      <c r="J26" s="119"/>
      <c r="K26" s="119"/>
      <c r="L26" s="120"/>
      <c r="M26" s="3"/>
    </row>
    <row r="27" spans="1:13" ht="12.75">
      <c r="A27" s="124" t="s">
        <v>84</v>
      </c>
      <c r="B27" s="124"/>
      <c r="C27" s="121"/>
      <c r="D27" s="122"/>
      <c r="E27" s="122"/>
      <c r="F27" s="122"/>
      <c r="G27" s="123"/>
      <c r="H27" s="35"/>
      <c r="I27" s="125"/>
      <c r="J27" s="126"/>
      <c r="K27" s="126"/>
      <c r="L27" s="127"/>
      <c r="M27" s="3"/>
    </row>
    <row r="28" spans="1:13" ht="12.75">
      <c r="A28" s="110" t="s">
        <v>143</v>
      </c>
      <c r="B28" s="111" t="s">
        <v>76</v>
      </c>
      <c r="C28" s="112">
        <v>48.50966792307794</v>
      </c>
      <c r="D28" s="113">
        <v>18.995130340022268</v>
      </c>
      <c r="E28" s="113">
        <v>11.311842713294483</v>
      </c>
      <c r="F28" s="113">
        <v>9.374456711018917</v>
      </c>
      <c r="G28" s="114">
        <v>8.352603954346637</v>
      </c>
      <c r="H28" s="35"/>
      <c r="I28" s="115">
        <f aca="true" t="shared" si="1" ref="I28:L35">(D28/C28)^0.1-1</f>
        <v>-0.08949696531033358</v>
      </c>
      <c r="J28" s="115">
        <f t="shared" si="1"/>
        <v>-0.050512814031230646</v>
      </c>
      <c r="K28" s="32">
        <f t="shared" si="1"/>
        <v>-0.018610798484001934</v>
      </c>
      <c r="L28" s="33">
        <f t="shared" si="1"/>
        <v>-0.011475179893706389</v>
      </c>
      <c r="M28" s="3"/>
    </row>
    <row r="29" spans="1:13" ht="12.75">
      <c r="A29" s="110"/>
      <c r="B29" s="111" t="s">
        <v>77</v>
      </c>
      <c r="C29" s="112">
        <v>32.97581601867457</v>
      </c>
      <c r="D29" s="113">
        <v>28.135474847312718</v>
      </c>
      <c r="E29" s="113">
        <v>36.38404225780447</v>
      </c>
      <c r="F29" s="113">
        <v>39.44111861165387</v>
      </c>
      <c r="G29" s="114">
        <v>39.41790267341373</v>
      </c>
      <c r="H29" s="35"/>
      <c r="I29" s="115">
        <f t="shared" si="1"/>
        <v>-0.015748988495437266</v>
      </c>
      <c r="J29" s="32">
        <f t="shared" si="1"/>
        <v>0.02604325515509487</v>
      </c>
      <c r="K29" s="32">
        <f t="shared" si="1"/>
        <v>0.008100494161912497</v>
      </c>
      <c r="L29" s="33">
        <f t="shared" si="1"/>
        <v>-5.887786856428878E-05</v>
      </c>
      <c r="M29" s="3"/>
    </row>
    <row r="30" spans="1:13" ht="12.75">
      <c r="A30" s="110"/>
      <c r="B30" s="111" t="s">
        <v>78</v>
      </c>
      <c r="C30" s="112">
        <v>144.0810637664795</v>
      </c>
      <c r="D30" s="113">
        <v>132.24558974933626</v>
      </c>
      <c r="E30" s="113">
        <v>134.7581616789485</v>
      </c>
      <c r="F30" s="113">
        <v>138.07555027965674</v>
      </c>
      <c r="G30" s="114">
        <v>127.16601526143107</v>
      </c>
      <c r="H30" s="35"/>
      <c r="I30" s="115">
        <f t="shared" si="1"/>
        <v>-0.008534905285035532</v>
      </c>
      <c r="J30" s="32">
        <f t="shared" si="1"/>
        <v>0.0018838777371463777</v>
      </c>
      <c r="K30" s="32">
        <f t="shared" si="1"/>
        <v>0.0024348819365600516</v>
      </c>
      <c r="L30" s="33">
        <f t="shared" si="1"/>
        <v>-0.008196976223864505</v>
      </c>
      <c r="M30" s="3"/>
    </row>
    <row r="31" spans="1:13" ht="12.75">
      <c r="A31" s="110"/>
      <c r="B31" s="111" t="s">
        <v>79</v>
      </c>
      <c r="C31" s="112">
        <v>45.17159669242859</v>
      </c>
      <c r="D31" s="113">
        <v>45.07561617636681</v>
      </c>
      <c r="E31" s="113">
        <v>46.842208651174566</v>
      </c>
      <c r="F31" s="113">
        <v>50.069458952288045</v>
      </c>
      <c r="G31" s="114">
        <v>49.09998198619013</v>
      </c>
      <c r="H31" s="35"/>
      <c r="I31" s="115">
        <f t="shared" si="1"/>
        <v>-0.0002126832333316786</v>
      </c>
      <c r="J31" s="32">
        <f t="shared" si="1"/>
        <v>0.003851724065870421</v>
      </c>
      <c r="K31" s="32">
        <f t="shared" si="1"/>
        <v>0.006684897822135882</v>
      </c>
      <c r="L31" s="33">
        <f t="shared" si="1"/>
        <v>-0.001953344987370431</v>
      </c>
      <c r="M31" s="3"/>
    </row>
    <row r="32" spans="1:13" ht="12.75">
      <c r="A32" s="110"/>
      <c r="B32" s="111" t="s">
        <v>80</v>
      </c>
      <c r="C32" s="112">
        <v>110.98059618759156</v>
      </c>
      <c r="D32" s="113">
        <v>81.92947469830513</v>
      </c>
      <c r="E32" s="113">
        <v>70.09869103818836</v>
      </c>
      <c r="F32" s="113">
        <v>58.169147039626836</v>
      </c>
      <c r="G32" s="114">
        <v>46.59345415277417</v>
      </c>
      <c r="H32" s="35"/>
      <c r="I32" s="115">
        <f t="shared" si="1"/>
        <v>-0.02989372966271986</v>
      </c>
      <c r="J32" s="32">
        <f t="shared" si="1"/>
        <v>-0.015474489544223258</v>
      </c>
      <c r="K32" s="32">
        <f t="shared" si="1"/>
        <v>-0.01848197692796738</v>
      </c>
      <c r="L32" s="33">
        <f t="shared" si="1"/>
        <v>-0.021945127053478175</v>
      </c>
      <c r="M32" s="3"/>
    </row>
    <row r="33" spans="1:13" ht="12.75">
      <c r="A33" s="110"/>
      <c r="B33" s="111" t="s">
        <v>81</v>
      </c>
      <c r="C33" s="112">
        <v>4.778818441658021</v>
      </c>
      <c r="D33" s="113">
        <v>3.205984509408474</v>
      </c>
      <c r="E33" s="113">
        <v>2.823468912318287</v>
      </c>
      <c r="F33" s="113">
        <v>3.260423291771098</v>
      </c>
      <c r="G33" s="114">
        <v>3.355467958188949</v>
      </c>
      <c r="H33" s="35"/>
      <c r="I33" s="115">
        <f t="shared" si="1"/>
        <v>-0.039131206507567406</v>
      </c>
      <c r="J33" s="32">
        <f t="shared" si="1"/>
        <v>-0.012624926708630801</v>
      </c>
      <c r="K33" s="32">
        <f t="shared" si="1"/>
        <v>0.014493100254657554</v>
      </c>
      <c r="L33" s="33">
        <f t="shared" si="1"/>
        <v>0.0028775532789124814</v>
      </c>
      <c r="M33" s="3"/>
    </row>
    <row r="34" spans="1:13" ht="12.75">
      <c r="A34" s="110"/>
      <c r="B34" s="111" t="s">
        <v>82</v>
      </c>
      <c r="C34" s="112">
        <v>12.766623930069487</v>
      </c>
      <c r="D34" s="113">
        <v>10.348448660630908</v>
      </c>
      <c r="E34" s="113">
        <v>9.48635978946267</v>
      </c>
      <c r="F34" s="113">
        <v>9.873802479201373</v>
      </c>
      <c r="G34" s="114">
        <v>9.390309213303029</v>
      </c>
      <c r="H34" s="35"/>
      <c r="I34" s="115">
        <f t="shared" si="1"/>
        <v>-0.020780804274461384</v>
      </c>
      <c r="J34" s="32">
        <f t="shared" si="1"/>
        <v>-0.008660446933407728</v>
      </c>
      <c r="K34" s="32">
        <f t="shared" si="1"/>
        <v>0.004011030767993251</v>
      </c>
      <c r="L34" s="33">
        <f t="shared" si="1"/>
        <v>-0.005008098722477761</v>
      </c>
      <c r="M34" s="3"/>
    </row>
    <row r="35" spans="1:13" ht="12.75">
      <c r="A35" s="110"/>
      <c r="B35" s="111" t="s">
        <v>83</v>
      </c>
      <c r="C35" s="112">
        <v>14.889939308202372</v>
      </c>
      <c r="D35" s="112">
        <v>15.244877267399318</v>
      </c>
      <c r="E35" s="116">
        <v>15.244877267399374</v>
      </c>
      <c r="F35" s="116">
        <v>16.696770340485045</v>
      </c>
      <c r="G35" s="114">
        <v>16.696770340484875</v>
      </c>
      <c r="H35" s="35"/>
      <c r="I35" s="115">
        <f t="shared" si="1"/>
        <v>0.002358552925491919</v>
      </c>
      <c r="J35" s="32">
        <f t="shared" si="1"/>
        <v>0</v>
      </c>
      <c r="K35" s="32">
        <f t="shared" si="1"/>
        <v>0.00913868290696751</v>
      </c>
      <c r="L35" s="33">
        <f t="shared" si="1"/>
        <v>-9.992007221626409E-16</v>
      </c>
      <c r="M35" s="3"/>
    </row>
    <row r="36" spans="1:13" ht="12.75">
      <c r="A36" s="117"/>
      <c r="B36" s="111"/>
      <c r="C36" s="112"/>
      <c r="D36" s="113"/>
      <c r="E36" s="113"/>
      <c r="F36" s="113"/>
      <c r="G36" s="114"/>
      <c r="H36" s="262" t="s">
        <v>163</v>
      </c>
      <c r="I36" s="118"/>
      <c r="J36" s="119"/>
      <c r="K36" s="119"/>
      <c r="L36" s="120"/>
      <c r="M36" s="3"/>
    </row>
    <row r="37" spans="1:13" ht="12.75">
      <c r="A37" s="124" t="s">
        <v>85</v>
      </c>
      <c r="B37" s="129"/>
      <c r="C37" s="121"/>
      <c r="D37" s="122"/>
      <c r="E37" s="122"/>
      <c r="F37" s="122"/>
      <c r="G37" s="123"/>
      <c r="H37" s="35"/>
      <c r="I37" s="125"/>
      <c r="J37" s="126"/>
      <c r="K37" s="126"/>
      <c r="L37" s="127"/>
      <c r="M37" s="3"/>
    </row>
    <row r="38" spans="1:13" ht="12.75">
      <c r="A38" s="110" t="s">
        <v>143</v>
      </c>
      <c r="B38" s="111" t="s">
        <v>76</v>
      </c>
      <c r="C38" s="112">
        <v>30.46840389919281</v>
      </c>
      <c r="D38" s="113">
        <v>19.565683693885806</v>
      </c>
      <c r="E38" s="113">
        <v>18.014150506916454</v>
      </c>
      <c r="F38" s="113">
        <v>16.046661829719557</v>
      </c>
      <c r="G38" s="114">
        <v>13.526147517519112</v>
      </c>
      <c r="H38" s="35"/>
      <c r="I38" s="115">
        <f aca="true" t="shared" si="2" ref="I38:L45">(D38/C38)^0.1-1</f>
        <v>-0.04332476349097947</v>
      </c>
      <c r="J38" s="115">
        <f t="shared" si="2"/>
        <v>-0.008227924945819032</v>
      </c>
      <c r="K38" s="32">
        <f t="shared" si="2"/>
        <v>-0.011499049295065067</v>
      </c>
      <c r="L38" s="33">
        <f t="shared" si="2"/>
        <v>-0.01694245237442349</v>
      </c>
      <c r="M38" s="3"/>
    </row>
    <row r="39" spans="1:13" ht="12.75">
      <c r="A39" s="110"/>
      <c r="B39" s="111" t="s">
        <v>77</v>
      </c>
      <c r="C39" s="112">
        <v>11.863496556043625</v>
      </c>
      <c r="D39" s="113">
        <v>10.579517101585866</v>
      </c>
      <c r="E39" s="113">
        <v>13.23009954954599</v>
      </c>
      <c r="F39" s="113">
        <v>16.621307930323198</v>
      </c>
      <c r="G39" s="114">
        <v>18.02600679642571</v>
      </c>
      <c r="H39" s="35"/>
      <c r="I39" s="115">
        <f t="shared" si="2"/>
        <v>-0.011389284055507098</v>
      </c>
      <c r="J39" s="32">
        <f t="shared" si="2"/>
        <v>0.022609273303596522</v>
      </c>
      <c r="K39" s="32">
        <f t="shared" si="2"/>
        <v>0.023081445312838733</v>
      </c>
      <c r="L39" s="33">
        <f t="shared" si="2"/>
        <v>0.00814600507740848</v>
      </c>
      <c r="M39" s="3"/>
    </row>
    <row r="40" spans="1:13" ht="12.75">
      <c r="A40" s="110"/>
      <c r="B40" s="111" t="s">
        <v>78</v>
      </c>
      <c r="C40" s="112">
        <v>33.1142582701408</v>
      </c>
      <c r="D40" s="113">
        <v>16.89941368484131</v>
      </c>
      <c r="E40" s="113">
        <v>17.334519578624626</v>
      </c>
      <c r="F40" s="113">
        <v>18.552609659844517</v>
      </c>
      <c r="G40" s="114">
        <v>18.10487791739783</v>
      </c>
      <c r="H40" s="35"/>
      <c r="I40" s="115">
        <f t="shared" si="2"/>
        <v>-0.06505586720096612</v>
      </c>
      <c r="J40" s="32">
        <f t="shared" si="2"/>
        <v>0.0025453275275246767</v>
      </c>
      <c r="K40" s="32">
        <f t="shared" si="2"/>
        <v>0.006814171216461329</v>
      </c>
      <c r="L40" s="33">
        <f t="shared" si="2"/>
        <v>-0.0024399246798435525</v>
      </c>
      <c r="M40" s="3"/>
    </row>
    <row r="41" spans="1:13" ht="12.75">
      <c r="A41" s="110"/>
      <c r="B41" s="111" t="s">
        <v>79</v>
      </c>
      <c r="C41" s="112">
        <v>5.120912853083152</v>
      </c>
      <c r="D41" s="113">
        <v>3.0707328610034175</v>
      </c>
      <c r="E41" s="113">
        <v>3.10376644279597</v>
      </c>
      <c r="F41" s="113">
        <v>3.4080405955048536</v>
      </c>
      <c r="G41" s="114">
        <v>3.5158484623963977</v>
      </c>
      <c r="H41" s="35"/>
      <c r="I41" s="115">
        <f t="shared" si="2"/>
        <v>-0.0498559235567394</v>
      </c>
      <c r="J41" s="32">
        <f t="shared" si="2"/>
        <v>0.0010705832150659234</v>
      </c>
      <c r="K41" s="32">
        <f t="shared" si="2"/>
        <v>0.009395984204669805</v>
      </c>
      <c r="L41" s="33">
        <f t="shared" si="2"/>
        <v>0.003119190456185583</v>
      </c>
      <c r="M41" s="3"/>
    </row>
    <row r="42" spans="1:13" ht="12.75">
      <c r="A42" s="110"/>
      <c r="B42" s="111" t="s">
        <v>80</v>
      </c>
      <c r="C42" s="112">
        <v>27.28309884613993</v>
      </c>
      <c r="D42" s="113">
        <v>26.349794419291392</v>
      </c>
      <c r="E42" s="113">
        <v>27.943625231824516</v>
      </c>
      <c r="F42" s="113">
        <v>23.057690818629485</v>
      </c>
      <c r="G42" s="114">
        <v>15.677412645255151</v>
      </c>
      <c r="H42" s="35"/>
      <c r="I42" s="115">
        <f t="shared" si="2"/>
        <v>-0.0034746441599512456</v>
      </c>
      <c r="J42" s="32">
        <f t="shared" si="2"/>
        <v>0.005890141363241064</v>
      </c>
      <c r="K42" s="32">
        <f t="shared" si="2"/>
        <v>-0.01903546544995749</v>
      </c>
      <c r="L42" s="33">
        <f t="shared" si="2"/>
        <v>-0.03784319057795815</v>
      </c>
      <c r="M42" s="3"/>
    </row>
    <row r="43" spans="1:13" ht="12.75">
      <c r="A43" s="110"/>
      <c r="B43" s="111" t="s">
        <v>81</v>
      </c>
      <c r="C43" s="112">
        <v>0.3211929577281177</v>
      </c>
      <c r="D43" s="113">
        <v>0.2876877654832266</v>
      </c>
      <c r="E43" s="113">
        <v>0.2689587962729868</v>
      </c>
      <c r="F43" s="113">
        <v>0.288260923538233</v>
      </c>
      <c r="G43" s="114">
        <v>0.32504259186680684</v>
      </c>
      <c r="H43" s="35"/>
      <c r="I43" s="115">
        <f t="shared" si="2"/>
        <v>-0.010956170402127041</v>
      </c>
      <c r="J43" s="32">
        <f t="shared" si="2"/>
        <v>-0.006709147518187852</v>
      </c>
      <c r="K43" s="32">
        <f t="shared" si="2"/>
        <v>0.006954859513853107</v>
      </c>
      <c r="L43" s="33">
        <f t="shared" si="2"/>
        <v>0.012081414879804964</v>
      </c>
      <c r="M43" s="3"/>
    </row>
    <row r="44" spans="1:13" ht="12.75">
      <c r="A44" s="110"/>
      <c r="B44" s="111" t="s">
        <v>82</v>
      </c>
      <c r="C44" s="112">
        <v>2.7545825818505225</v>
      </c>
      <c r="D44" s="113">
        <v>2.494815919224447</v>
      </c>
      <c r="E44" s="113">
        <v>1.7715820274778817</v>
      </c>
      <c r="F44" s="113">
        <v>1.396783497004501</v>
      </c>
      <c r="G44" s="114">
        <v>1.1066933844736457</v>
      </c>
      <c r="H44" s="35"/>
      <c r="I44" s="115">
        <f t="shared" si="2"/>
        <v>-0.009856203248692075</v>
      </c>
      <c r="J44" s="32">
        <f t="shared" si="2"/>
        <v>-0.03365483974761385</v>
      </c>
      <c r="K44" s="32">
        <f t="shared" si="2"/>
        <v>-0.023489802395382675</v>
      </c>
      <c r="L44" s="33">
        <f t="shared" si="2"/>
        <v>-0.023010667337270974</v>
      </c>
      <c r="M44" s="3"/>
    </row>
    <row r="45" spans="1:13" ht="12.75">
      <c r="A45" s="110"/>
      <c r="B45" s="111" t="s">
        <v>83</v>
      </c>
      <c r="C45" s="112">
        <v>10.10969078370185</v>
      </c>
      <c r="D45" s="112">
        <v>5.039718712601953</v>
      </c>
      <c r="E45" s="116">
        <v>5.039718712601953</v>
      </c>
      <c r="F45" s="116">
        <v>5.5196919233259365</v>
      </c>
      <c r="G45" s="114">
        <v>5.519691923325951</v>
      </c>
      <c r="H45" s="35"/>
      <c r="I45" s="115">
        <f t="shared" si="2"/>
        <v>-0.06724659629848284</v>
      </c>
      <c r="J45" s="32">
        <f t="shared" si="2"/>
        <v>0</v>
      </c>
      <c r="K45" s="32">
        <f t="shared" si="2"/>
        <v>0.009138682906967288</v>
      </c>
      <c r="L45" s="33">
        <f t="shared" si="2"/>
        <v>0</v>
      </c>
      <c r="M45" s="3"/>
    </row>
    <row r="46" spans="1:13" ht="14.25" customHeight="1" thickBot="1">
      <c r="A46" s="117"/>
      <c r="B46" s="130"/>
      <c r="C46" s="112"/>
      <c r="D46" s="113"/>
      <c r="E46" s="113"/>
      <c r="F46" s="113"/>
      <c r="G46" s="114"/>
      <c r="H46" s="35"/>
      <c r="I46" s="136"/>
      <c r="J46" s="137"/>
      <c r="K46" s="137"/>
      <c r="L46" s="138"/>
      <c r="M46" s="3"/>
    </row>
    <row r="47" spans="1:13" ht="12.75">
      <c r="A47" s="102" t="s">
        <v>23</v>
      </c>
      <c r="B47" s="103"/>
      <c r="C47" s="104"/>
      <c r="D47" s="105"/>
      <c r="E47" s="105"/>
      <c r="F47" s="105"/>
      <c r="G47" s="106"/>
      <c r="H47" s="35"/>
      <c r="I47" s="107"/>
      <c r="J47" s="108"/>
      <c r="K47" s="108"/>
      <c r="L47" s="109"/>
      <c r="M47" s="3"/>
    </row>
    <row r="48" spans="1:13" ht="12.75">
      <c r="A48" s="110" t="s">
        <v>143</v>
      </c>
      <c r="B48" s="111" t="s">
        <v>76</v>
      </c>
      <c r="C48" s="112">
        <v>0.00340836176276207</v>
      </c>
      <c r="D48" s="113">
        <v>0.007112959027290345</v>
      </c>
      <c r="E48" s="113">
        <v>0.007875616852355001</v>
      </c>
      <c r="F48" s="113">
        <v>0.007965366304728803</v>
      </c>
      <c r="G48" s="114">
        <v>0.0061268235390067715</v>
      </c>
      <c r="H48" s="35"/>
      <c r="I48" s="115">
        <f aca="true" t="shared" si="3" ref="I48:L55">(D48/C48)^0.1-1</f>
        <v>0.076342433772143</v>
      </c>
      <c r="J48" s="115">
        <f t="shared" si="3"/>
        <v>0.010237364565027551</v>
      </c>
      <c r="K48" s="32">
        <f t="shared" si="3"/>
        <v>0.0011337841976017948</v>
      </c>
      <c r="L48" s="33">
        <f t="shared" si="3"/>
        <v>-0.025901304004545822</v>
      </c>
      <c r="M48" s="3"/>
    </row>
    <row r="49" spans="1:13" ht="12.75">
      <c r="A49" s="110"/>
      <c r="B49" s="111" t="s">
        <v>77</v>
      </c>
      <c r="C49" s="112">
        <v>0.6035512304306031</v>
      </c>
      <c r="D49" s="113">
        <v>0.8547788685607911</v>
      </c>
      <c r="E49" s="113">
        <v>7.704849285223749</v>
      </c>
      <c r="F49" s="113">
        <v>10.15137485807986</v>
      </c>
      <c r="G49" s="114">
        <v>12.121801233280916</v>
      </c>
      <c r="H49" s="35"/>
      <c r="I49" s="115">
        <f t="shared" si="3"/>
        <v>0.035413835269362925</v>
      </c>
      <c r="J49" s="32">
        <f t="shared" si="3"/>
        <v>0.2459225237665763</v>
      </c>
      <c r="K49" s="32">
        <f t="shared" si="3"/>
        <v>0.02795965919809218</v>
      </c>
      <c r="L49" s="33">
        <f t="shared" si="3"/>
        <v>0.01789792563712278</v>
      </c>
      <c r="M49" s="3"/>
    </row>
    <row r="50" spans="1:13" ht="12.75">
      <c r="A50" s="110"/>
      <c r="B50" s="111" t="s">
        <v>78</v>
      </c>
      <c r="C50" s="112">
        <v>4.672804252624512</v>
      </c>
      <c r="D50" s="113">
        <v>4.428315457649232</v>
      </c>
      <c r="E50" s="113">
        <v>4.411216501745619</v>
      </c>
      <c r="F50" s="113">
        <v>4.838207261729753</v>
      </c>
      <c r="G50" s="114">
        <v>4.8402729397667095</v>
      </c>
      <c r="H50" s="35"/>
      <c r="I50" s="115">
        <f t="shared" si="3"/>
        <v>-0.005359597824781681</v>
      </c>
      <c r="J50" s="32">
        <f t="shared" si="3"/>
        <v>-0.00038680034532989627</v>
      </c>
      <c r="K50" s="32">
        <f t="shared" si="3"/>
        <v>0.009282189732686685</v>
      </c>
      <c r="L50" s="33">
        <f t="shared" si="3"/>
        <v>4.268691186459783E-05</v>
      </c>
      <c r="M50" s="3"/>
    </row>
    <row r="51" spans="1:13" ht="12.75">
      <c r="A51" s="110"/>
      <c r="B51" s="111" t="s">
        <v>79</v>
      </c>
      <c r="C51" s="112">
        <v>0.7588005806207657</v>
      </c>
      <c r="D51" s="113">
        <v>0.7399302927160263</v>
      </c>
      <c r="E51" s="113">
        <v>0.7167518235792655</v>
      </c>
      <c r="F51" s="113">
        <v>0.7895265863838289</v>
      </c>
      <c r="G51" s="114">
        <v>0.7916856670326392</v>
      </c>
      <c r="H51" s="35"/>
      <c r="I51" s="115">
        <f t="shared" si="3"/>
        <v>-0.00251513378895718</v>
      </c>
      <c r="J51" s="32">
        <f t="shared" si="3"/>
        <v>-0.003177574164550667</v>
      </c>
      <c r="K51" s="32">
        <f t="shared" si="3"/>
        <v>0.009717295180015961</v>
      </c>
      <c r="L51" s="33">
        <f t="shared" si="3"/>
        <v>0.000273129281263218</v>
      </c>
      <c r="M51" s="3"/>
    </row>
    <row r="52" spans="1:13" ht="12.75">
      <c r="A52" s="110"/>
      <c r="B52" s="111" t="s">
        <v>80</v>
      </c>
      <c r="C52" s="112">
        <v>5.262525146484375</v>
      </c>
      <c r="D52" s="113">
        <v>5.270230491399765</v>
      </c>
      <c r="E52" s="113">
        <v>4.780847677893942</v>
      </c>
      <c r="F52" s="113">
        <v>4.068876518945909</v>
      </c>
      <c r="G52" s="114">
        <v>3.369933084258289</v>
      </c>
      <c r="H52" s="35"/>
      <c r="I52" s="115">
        <f t="shared" si="3"/>
        <v>0.0001463227720259752</v>
      </c>
      <c r="J52" s="32">
        <f t="shared" si="3"/>
        <v>-0.009698288196071325</v>
      </c>
      <c r="K52" s="32">
        <f t="shared" si="3"/>
        <v>-0.015995781403467357</v>
      </c>
      <c r="L52" s="33">
        <f t="shared" si="3"/>
        <v>-0.01867090168972929</v>
      </c>
      <c r="M52" s="3"/>
    </row>
    <row r="53" spans="1:13" ht="12.75">
      <c r="A53" s="110"/>
      <c r="B53" s="111" t="s">
        <v>81</v>
      </c>
      <c r="C53" s="112">
        <v>0.1576606150996685</v>
      </c>
      <c r="D53" s="113">
        <v>0.10257131800711156</v>
      </c>
      <c r="E53" s="113">
        <v>0.0915354515784051</v>
      </c>
      <c r="F53" s="113">
        <v>0.10671643035186813</v>
      </c>
      <c r="G53" s="114">
        <v>0.10918351691682189</v>
      </c>
      <c r="H53" s="35"/>
      <c r="I53" s="115">
        <f t="shared" si="3"/>
        <v>-0.04207772560184053</v>
      </c>
      <c r="J53" s="32">
        <f t="shared" si="3"/>
        <v>-0.011318656107522251</v>
      </c>
      <c r="K53" s="32">
        <f t="shared" si="3"/>
        <v>0.015463215835125776</v>
      </c>
      <c r="L53" s="33">
        <f t="shared" si="3"/>
        <v>0.002288111245420721</v>
      </c>
      <c r="M53" s="3"/>
    </row>
    <row r="54" spans="1:13" ht="12.75">
      <c r="A54" s="110"/>
      <c r="B54" s="111" t="s">
        <v>82</v>
      </c>
      <c r="C54" s="112">
        <v>0.2600859817958943</v>
      </c>
      <c r="D54" s="113">
        <v>0.3015293720564246</v>
      </c>
      <c r="E54" s="113">
        <v>0.25028994775227953</v>
      </c>
      <c r="F54" s="113">
        <v>0.2102137024419044</v>
      </c>
      <c r="G54" s="114">
        <v>0.1571591451079159</v>
      </c>
      <c r="H54" s="35"/>
      <c r="I54" s="115">
        <f t="shared" si="3"/>
        <v>0.014895362007952606</v>
      </c>
      <c r="J54" s="32">
        <f t="shared" si="3"/>
        <v>-0.018452370741126822</v>
      </c>
      <c r="K54" s="32">
        <f t="shared" si="3"/>
        <v>-0.01729817775192055</v>
      </c>
      <c r="L54" s="33">
        <f t="shared" si="3"/>
        <v>-0.028667626339701324</v>
      </c>
      <c r="M54" s="3"/>
    </row>
    <row r="55" spans="1:13" ht="12.75">
      <c r="A55" s="110"/>
      <c r="B55" s="111" t="s">
        <v>83</v>
      </c>
      <c r="C55" s="112">
        <v>0.12643297284623856</v>
      </c>
      <c r="D55" s="112">
        <v>0.09428271405637112</v>
      </c>
      <c r="E55" s="116">
        <v>0.0942827140563729</v>
      </c>
      <c r="F55" s="116">
        <v>0.10326202015697916</v>
      </c>
      <c r="G55" s="114">
        <v>0.10326202015698627</v>
      </c>
      <c r="H55" s="35"/>
      <c r="I55" s="115">
        <f t="shared" si="3"/>
        <v>-0.02891516362333657</v>
      </c>
      <c r="J55" s="32">
        <f t="shared" si="3"/>
        <v>1.7763568394002505E-15</v>
      </c>
      <c r="K55" s="32">
        <f t="shared" si="3"/>
        <v>0.009138682906966844</v>
      </c>
      <c r="L55" s="33">
        <f t="shared" si="3"/>
        <v>6.8833827526759706E-15</v>
      </c>
      <c r="M55" s="3"/>
    </row>
    <row r="56" spans="1:13" ht="13.5" thickBot="1">
      <c r="A56" s="263"/>
      <c r="B56" s="264"/>
      <c r="C56" s="132"/>
      <c r="D56" s="133"/>
      <c r="E56" s="133"/>
      <c r="F56" s="133"/>
      <c r="G56" s="134"/>
      <c r="H56" s="35"/>
      <c r="I56" s="136"/>
      <c r="J56" s="137"/>
      <c r="K56" s="137"/>
      <c r="L56" s="138"/>
      <c r="M56" s="3"/>
    </row>
    <row r="57" spans="1:13" ht="12.75">
      <c r="A57" s="1"/>
      <c r="B57" s="1"/>
      <c r="C57" s="1"/>
      <c r="D57" s="1"/>
      <c r="E57" s="1"/>
      <c r="F57" s="1"/>
      <c r="G57" s="1"/>
      <c r="H57" s="3"/>
      <c r="I57" s="3"/>
      <c r="J57" s="3"/>
      <c r="K57" s="3"/>
      <c r="L57" s="3"/>
      <c r="M57" s="3"/>
    </row>
    <row r="58" ht="12.75">
      <c r="B58" s="3" t="s">
        <v>62</v>
      </c>
    </row>
  </sheetData>
  <mergeCells count="2">
    <mergeCell ref="C16:G16"/>
    <mergeCell ref="I16:L16"/>
  </mergeCells>
  <printOptions/>
  <pageMargins left="0.75" right="0.37" top="0.25" bottom="0.24" header="0.2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2" max="2" width="7.7109375" style="0" customWidth="1"/>
    <col min="3" max="3" width="7.28125" style="0" customWidth="1"/>
    <col min="4" max="4" width="7.421875" style="0" customWidth="1"/>
    <col min="5" max="5" width="7.00390625" style="0" customWidth="1"/>
    <col min="6" max="6" width="5.8515625" style="0" customWidth="1"/>
    <col min="7" max="7" width="4.710937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1" t="s">
        <v>88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91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4</v>
      </c>
      <c r="B4" s="23" t="s">
        <v>92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6</v>
      </c>
      <c r="B5" s="6" t="s">
        <v>7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7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</row>
    <row r="11" spans="1:12" ht="12.75">
      <c r="A11" s="7" t="s">
        <v>9</v>
      </c>
      <c r="B11" s="7"/>
      <c r="C11" s="7"/>
      <c r="D11" s="7"/>
      <c r="E11" s="7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2" t="s">
        <v>89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7">
      <c r="A14" s="8" t="s">
        <v>10</v>
      </c>
      <c r="B14" s="9">
        <v>1990</v>
      </c>
      <c r="C14" s="10">
        <v>2000</v>
      </c>
      <c r="D14" s="11">
        <v>2010</v>
      </c>
      <c r="E14" s="11">
        <v>2020</v>
      </c>
      <c r="F14" s="12">
        <v>2030</v>
      </c>
      <c r="G14" s="13"/>
      <c r="H14" s="14" t="s">
        <v>11</v>
      </c>
      <c r="I14" s="15" t="s">
        <v>12</v>
      </c>
      <c r="J14" s="15" t="s">
        <v>13</v>
      </c>
      <c r="K14" s="16" t="s">
        <v>14</v>
      </c>
      <c r="L14" s="1"/>
    </row>
    <row r="15" spans="1:12" ht="13.5" thickBot="1">
      <c r="A15" s="3"/>
      <c r="B15" s="301" t="s">
        <v>5</v>
      </c>
      <c r="C15" s="302"/>
      <c r="D15" s="302"/>
      <c r="E15" s="302"/>
      <c r="F15" s="303"/>
      <c r="G15" s="3"/>
      <c r="H15" s="282" t="s">
        <v>15</v>
      </c>
      <c r="I15" s="283"/>
      <c r="J15" s="283"/>
      <c r="K15" s="284"/>
      <c r="L15" s="1"/>
    </row>
    <row r="16" spans="1:12" ht="12.75">
      <c r="A16" s="212" t="s">
        <v>16</v>
      </c>
      <c r="B16" s="213">
        <v>5.804272919893265</v>
      </c>
      <c r="C16" s="214">
        <v>6.153248732686043</v>
      </c>
      <c r="D16" s="214">
        <v>6.4070908883718936</v>
      </c>
      <c r="E16" s="214">
        <v>6.042665749504586</v>
      </c>
      <c r="F16" s="215">
        <v>5.873433982389868</v>
      </c>
      <c r="G16" s="27"/>
      <c r="H16" s="256">
        <f aca="true" t="shared" si="0" ref="H16:H51">(C16/B16)^0.1-1</f>
        <v>0.005855661241061627</v>
      </c>
      <c r="I16" s="257">
        <f aca="true" t="shared" si="1" ref="I16:I51">(D16/C16)^0.1-1</f>
        <v>0.004050695658711412</v>
      </c>
      <c r="J16" s="257">
        <f aca="true" t="shared" si="2" ref="J16:J51">(E16/D16)^0.1-1</f>
        <v>-0.005838893466315165</v>
      </c>
      <c r="K16" s="258">
        <f aca="true" t="shared" si="3" ref="K16:K51">(F16/E16)^0.1-1</f>
        <v>-0.0028365489240125275</v>
      </c>
      <c r="L16" s="1"/>
    </row>
    <row r="17" spans="1:12" ht="12.75">
      <c r="A17" s="220" t="s">
        <v>17</v>
      </c>
      <c r="B17" s="221">
        <v>12.163553237318993</v>
      </c>
      <c r="C17" s="222">
        <v>12.121747789382935</v>
      </c>
      <c r="D17" s="222">
        <v>11.906698646916148</v>
      </c>
      <c r="E17" s="222">
        <v>11.226727963582853</v>
      </c>
      <c r="F17" s="223">
        <v>11.065698705213542</v>
      </c>
      <c r="G17" s="27"/>
      <c r="H17" s="115">
        <f t="shared" si="0"/>
        <v>-0.00034422709836290366</v>
      </c>
      <c r="I17" s="32">
        <f t="shared" si="1"/>
        <v>-0.0017884013052963388</v>
      </c>
      <c r="J17" s="32">
        <f t="shared" si="2"/>
        <v>-0.00586312367133468</v>
      </c>
      <c r="K17" s="33">
        <f t="shared" si="3"/>
        <v>-0.0014436812479232675</v>
      </c>
      <c r="L17" s="1"/>
    </row>
    <row r="18" spans="1:12" ht="12.75">
      <c r="A18" s="220" t="s">
        <v>18</v>
      </c>
      <c r="B18" s="221">
        <v>10.842615986866877</v>
      </c>
      <c r="C18" s="222">
        <v>9.08958423643373</v>
      </c>
      <c r="D18" s="222">
        <v>8.850413362606036</v>
      </c>
      <c r="E18" s="222">
        <v>8.302276268500645</v>
      </c>
      <c r="F18" s="223">
        <v>8.236996033687198</v>
      </c>
      <c r="G18" s="27"/>
      <c r="H18" s="115">
        <f t="shared" si="0"/>
        <v>-0.017480917025105347</v>
      </c>
      <c r="I18" s="32">
        <f t="shared" si="1"/>
        <v>-0.00266294834677272</v>
      </c>
      <c r="J18" s="32">
        <f t="shared" si="2"/>
        <v>-0.006373049339270964</v>
      </c>
      <c r="K18" s="33">
        <f t="shared" si="3"/>
        <v>-0.0007890893036610613</v>
      </c>
      <c r="L18" s="1"/>
    </row>
    <row r="19" spans="1:12" ht="12.75">
      <c r="A19" s="220" t="s">
        <v>19</v>
      </c>
      <c r="B19" s="221">
        <v>8.340043158996851</v>
      </c>
      <c r="C19" s="222">
        <v>7.1050736010074615</v>
      </c>
      <c r="D19" s="222">
        <v>7.586182725226119</v>
      </c>
      <c r="E19" s="222">
        <v>7.09949589707845</v>
      </c>
      <c r="F19" s="223">
        <v>6.8309681113684935</v>
      </c>
      <c r="G19" s="27"/>
      <c r="H19" s="115">
        <f t="shared" si="0"/>
        <v>-0.015898195157525552</v>
      </c>
      <c r="I19" s="32">
        <f t="shared" si="1"/>
        <v>0.006573451879057446</v>
      </c>
      <c r="J19" s="32">
        <f t="shared" si="2"/>
        <v>-0.006608541806219392</v>
      </c>
      <c r="K19" s="33">
        <f t="shared" si="3"/>
        <v>-0.003848313549126847</v>
      </c>
      <c r="L19" s="1"/>
    </row>
    <row r="20" spans="1:12" ht="12.75">
      <c r="A20" s="220" t="s">
        <v>20</v>
      </c>
      <c r="B20" s="221">
        <v>94.99214695453644</v>
      </c>
      <c r="C20" s="222">
        <v>81.34419938951963</v>
      </c>
      <c r="D20" s="222">
        <v>83.68173983534736</v>
      </c>
      <c r="E20" s="222">
        <v>79.47645382891326</v>
      </c>
      <c r="F20" s="223">
        <v>76.73496111032617</v>
      </c>
      <c r="G20" s="27"/>
      <c r="H20" s="115">
        <f t="shared" si="0"/>
        <v>-0.015390801943355403</v>
      </c>
      <c r="I20" s="32">
        <f t="shared" si="1"/>
        <v>0.002837143583485524</v>
      </c>
      <c r="J20" s="32">
        <f t="shared" si="2"/>
        <v>-0.005142729860824202</v>
      </c>
      <c r="K20" s="33">
        <f t="shared" si="3"/>
        <v>-0.0035041838386461466</v>
      </c>
      <c r="L20" s="1"/>
    </row>
    <row r="21" spans="1:12" ht="12.75">
      <c r="A21" s="220" t="s">
        <v>29</v>
      </c>
      <c r="B21" s="221">
        <v>87.90407193303108</v>
      </c>
      <c r="C21" s="222">
        <v>59.34515087466687</v>
      </c>
      <c r="D21" s="222">
        <v>59.920379546992095</v>
      </c>
      <c r="E21" s="222">
        <v>56.43821211226508</v>
      </c>
      <c r="F21" s="223">
        <v>53.955238217512694</v>
      </c>
      <c r="G21" s="27"/>
      <c r="H21" s="115">
        <f t="shared" si="0"/>
        <v>-0.038525823125651004</v>
      </c>
      <c r="I21" s="32">
        <f t="shared" si="1"/>
        <v>0.0009650913593473032</v>
      </c>
      <c r="J21" s="32">
        <f t="shared" si="2"/>
        <v>-0.005969135955026128</v>
      </c>
      <c r="K21" s="33">
        <f t="shared" si="3"/>
        <v>-0.004489060700261227</v>
      </c>
      <c r="L21" s="1"/>
    </row>
    <row r="22" spans="1:12" ht="12.75">
      <c r="A22" s="220" t="s">
        <v>30</v>
      </c>
      <c r="B22" s="221">
        <v>10.623286776170135</v>
      </c>
      <c r="C22" s="222">
        <v>11.009687793478369</v>
      </c>
      <c r="D22" s="222">
        <v>11.251415360794711</v>
      </c>
      <c r="E22" s="222">
        <v>10.47819290417434</v>
      </c>
      <c r="F22" s="223">
        <v>10.273537357199556</v>
      </c>
      <c r="G22" s="27"/>
      <c r="H22" s="115">
        <f t="shared" si="0"/>
        <v>0.003579103397403527</v>
      </c>
      <c r="I22" s="32">
        <f t="shared" si="1"/>
        <v>0.002174193827608084</v>
      </c>
      <c r="J22" s="32">
        <f t="shared" si="2"/>
        <v>-0.007094484419491898</v>
      </c>
      <c r="K22" s="33">
        <f t="shared" si="3"/>
        <v>-0.001970538996856619</v>
      </c>
      <c r="L22" s="1"/>
    </row>
    <row r="23" spans="1:12" ht="12.75">
      <c r="A23" s="220" t="s">
        <v>31</v>
      </c>
      <c r="B23" s="221">
        <v>9.543749675154686</v>
      </c>
      <c r="C23" s="222">
        <v>10.760095979124307</v>
      </c>
      <c r="D23" s="222">
        <v>11.054627395013746</v>
      </c>
      <c r="E23" s="222">
        <v>10.021916872058096</v>
      </c>
      <c r="F23" s="223">
        <v>9.259780573213508</v>
      </c>
      <c r="G23" s="27"/>
      <c r="H23" s="115">
        <f t="shared" si="0"/>
        <v>0.012068040067956698</v>
      </c>
      <c r="I23" s="32">
        <f t="shared" si="1"/>
        <v>0.002704112975530526</v>
      </c>
      <c r="J23" s="32">
        <f t="shared" si="2"/>
        <v>-0.009759536291919502</v>
      </c>
      <c r="K23" s="33">
        <f t="shared" si="3"/>
        <v>-0.00787820595408184</v>
      </c>
      <c r="L23" s="1"/>
    </row>
    <row r="24" spans="1:12" ht="12.75">
      <c r="A24" s="220" t="s">
        <v>32</v>
      </c>
      <c r="B24" s="221">
        <v>40.8699653147161</v>
      </c>
      <c r="C24" s="222">
        <v>43.52907044693828</v>
      </c>
      <c r="D24" s="222">
        <v>43.785694641162</v>
      </c>
      <c r="E24" s="222">
        <v>42.541983626505576</v>
      </c>
      <c r="F24" s="223">
        <v>41.97241467051312</v>
      </c>
      <c r="G24" s="27"/>
      <c r="H24" s="115">
        <f t="shared" si="0"/>
        <v>0.006323263162950621</v>
      </c>
      <c r="I24" s="32">
        <f t="shared" si="1"/>
        <v>0.0005879884616188935</v>
      </c>
      <c r="J24" s="32">
        <f t="shared" si="2"/>
        <v>-0.0028774241871397654</v>
      </c>
      <c r="K24" s="33">
        <f t="shared" si="3"/>
        <v>-0.0013469749560123256</v>
      </c>
      <c r="L24" s="1"/>
    </row>
    <row r="25" spans="1:12" ht="12.75">
      <c r="A25" s="220" t="s">
        <v>33</v>
      </c>
      <c r="B25" s="221">
        <v>0.1922</v>
      </c>
      <c r="C25" s="222">
        <v>0.2401786993646994</v>
      </c>
      <c r="D25" s="222">
        <v>0.25472618127841595</v>
      </c>
      <c r="E25" s="222">
        <v>0.22821953232638767</v>
      </c>
      <c r="F25" s="223">
        <v>0.2366483707494532</v>
      </c>
      <c r="G25" s="27"/>
      <c r="H25" s="115">
        <f t="shared" si="0"/>
        <v>0.02253483114379229</v>
      </c>
      <c r="I25" s="32">
        <f t="shared" si="1"/>
        <v>0.005897918872310504</v>
      </c>
      <c r="J25" s="32">
        <f t="shared" si="2"/>
        <v>-0.010927965434869291</v>
      </c>
      <c r="K25" s="33">
        <f t="shared" si="3"/>
        <v>0.003633319049753725</v>
      </c>
      <c r="L25" s="1"/>
    </row>
    <row r="26" spans="1:12" ht="12.75">
      <c r="A26" s="220" t="s">
        <v>34</v>
      </c>
      <c r="B26" s="221">
        <v>16.543953706920146</v>
      </c>
      <c r="C26" s="222">
        <v>16.659009094238282</v>
      </c>
      <c r="D26" s="222">
        <v>16.701109946216114</v>
      </c>
      <c r="E26" s="222">
        <v>15.698567025377816</v>
      </c>
      <c r="F26" s="223">
        <v>14.493029633539534</v>
      </c>
      <c r="G26" s="27"/>
      <c r="H26" s="115">
        <f t="shared" si="0"/>
        <v>0.0006932858806523168</v>
      </c>
      <c r="I26" s="32">
        <f t="shared" si="1"/>
        <v>0.0002524342788234879</v>
      </c>
      <c r="J26" s="32">
        <f t="shared" si="2"/>
        <v>-0.006171452386885101</v>
      </c>
      <c r="K26" s="33">
        <f t="shared" si="3"/>
        <v>-0.007958325207540362</v>
      </c>
      <c r="L26" s="1"/>
    </row>
    <row r="27" spans="1:12" ht="12.75">
      <c r="A27" s="220" t="s">
        <v>35</v>
      </c>
      <c r="B27" s="221">
        <v>7.507666328135383</v>
      </c>
      <c r="C27" s="222">
        <v>8.030678196847438</v>
      </c>
      <c r="D27" s="222">
        <v>8.468789463563764</v>
      </c>
      <c r="E27" s="222">
        <v>8.17494839559686</v>
      </c>
      <c r="F27" s="223">
        <v>7.962971431482781</v>
      </c>
      <c r="G27" s="27"/>
      <c r="H27" s="115">
        <f t="shared" si="0"/>
        <v>0.00675715794014109</v>
      </c>
      <c r="I27" s="32">
        <f t="shared" si="1"/>
        <v>0.005325992508240507</v>
      </c>
      <c r="J27" s="32">
        <f t="shared" si="2"/>
        <v>-0.0035250895992385844</v>
      </c>
      <c r="K27" s="33">
        <f t="shared" si="3"/>
        <v>-0.0026237697521347414</v>
      </c>
      <c r="L27" s="1"/>
    </row>
    <row r="28" spans="1:12" ht="12.75">
      <c r="A28" s="220" t="s">
        <v>36</v>
      </c>
      <c r="B28" s="221">
        <v>26.635348109845726</v>
      </c>
      <c r="C28" s="222">
        <v>30.799252633415673</v>
      </c>
      <c r="D28" s="222">
        <v>31.186595418208963</v>
      </c>
      <c r="E28" s="222">
        <v>29.642530121534577</v>
      </c>
      <c r="F28" s="223">
        <v>28.14948668600779</v>
      </c>
      <c r="G28" s="27"/>
      <c r="H28" s="115">
        <f t="shared" si="0"/>
        <v>0.014631123647779187</v>
      </c>
      <c r="I28" s="32">
        <f t="shared" si="1"/>
        <v>0.0012505757112986071</v>
      </c>
      <c r="J28" s="32">
        <f t="shared" si="2"/>
        <v>-0.005064950656066491</v>
      </c>
      <c r="K28" s="33">
        <f t="shared" si="3"/>
        <v>-0.005154772231977911</v>
      </c>
      <c r="L28" s="1"/>
    </row>
    <row r="29" spans="1:12" ht="12.75">
      <c r="A29" s="220" t="s">
        <v>37</v>
      </c>
      <c r="B29" s="221">
        <v>9.109190479428507</v>
      </c>
      <c r="C29" s="222">
        <v>8.599890069412067</v>
      </c>
      <c r="D29" s="222">
        <v>9.164829903958355</v>
      </c>
      <c r="E29" s="222">
        <v>8.489309938077781</v>
      </c>
      <c r="F29" s="223">
        <v>8.24764159565862</v>
      </c>
      <c r="G29" s="27"/>
      <c r="H29" s="115">
        <f t="shared" si="0"/>
        <v>-0.0057369232569717266</v>
      </c>
      <c r="I29" s="32">
        <f t="shared" si="1"/>
        <v>0.006382673123551008</v>
      </c>
      <c r="J29" s="32">
        <f t="shared" si="2"/>
        <v>-0.007627323623797921</v>
      </c>
      <c r="K29" s="33">
        <f t="shared" si="3"/>
        <v>-0.002883876152586007</v>
      </c>
      <c r="L29" s="1"/>
    </row>
    <row r="30" spans="1:12" ht="12.75">
      <c r="A30" s="220" t="s">
        <v>38</v>
      </c>
      <c r="B30" s="221">
        <v>67.85945965126157</v>
      </c>
      <c r="C30" s="222">
        <v>44.7261563872546</v>
      </c>
      <c r="D30" s="222">
        <v>47.801393648506505</v>
      </c>
      <c r="E30" s="222">
        <v>45.113785559310145</v>
      </c>
      <c r="F30" s="223">
        <v>43.48302136162977</v>
      </c>
      <c r="G30" s="27"/>
      <c r="H30" s="115">
        <f t="shared" si="0"/>
        <v>-0.040831035313290354</v>
      </c>
      <c r="I30" s="32">
        <f t="shared" si="1"/>
        <v>0.006671788916927435</v>
      </c>
      <c r="J30" s="32">
        <f t="shared" si="2"/>
        <v>-0.0057699822008816515</v>
      </c>
      <c r="K30" s="33">
        <f t="shared" si="3"/>
        <v>-0.003674962528485537</v>
      </c>
      <c r="L30" s="1"/>
    </row>
    <row r="31" spans="1:12" ht="12.75">
      <c r="A31" s="220" t="s">
        <v>39</v>
      </c>
      <c r="B31" s="221">
        <v>0.3985890862997583</v>
      </c>
      <c r="C31" s="222">
        <v>0.4002071391331125</v>
      </c>
      <c r="D31" s="222">
        <v>0.44960505461400035</v>
      </c>
      <c r="E31" s="222">
        <v>0.4349649341762609</v>
      </c>
      <c r="F31" s="223">
        <v>0.43831454144982324</v>
      </c>
      <c r="G31" s="27"/>
      <c r="H31" s="115">
        <f t="shared" si="0"/>
        <v>0.0004052054316385778</v>
      </c>
      <c r="I31" s="32">
        <f t="shared" si="1"/>
        <v>0.011706721532958264</v>
      </c>
      <c r="J31" s="32">
        <f t="shared" si="2"/>
        <v>-0.003304939049644018</v>
      </c>
      <c r="K31" s="33">
        <f t="shared" si="3"/>
        <v>0.0007674310303447118</v>
      </c>
      <c r="L31" s="1"/>
    </row>
    <row r="32" spans="1:12" ht="12.75">
      <c r="A32" s="220" t="s">
        <v>40</v>
      </c>
      <c r="B32" s="221">
        <v>11.26553695618175</v>
      </c>
      <c r="C32" s="222">
        <v>8.17519904692308</v>
      </c>
      <c r="D32" s="222">
        <v>8.249848061008247</v>
      </c>
      <c r="E32" s="222">
        <v>8.238859129216063</v>
      </c>
      <c r="F32" s="223">
        <v>8.33273913489424</v>
      </c>
      <c r="G32" s="27"/>
      <c r="H32" s="115">
        <f t="shared" si="0"/>
        <v>-0.031555707732957905</v>
      </c>
      <c r="I32" s="32">
        <f t="shared" si="1"/>
        <v>0.0009093850996328978</v>
      </c>
      <c r="J32" s="32">
        <f t="shared" si="2"/>
        <v>-0.00013328153584302171</v>
      </c>
      <c r="K32" s="33">
        <f t="shared" si="3"/>
        <v>0.0011336771969108206</v>
      </c>
      <c r="L32" s="1"/>
    </row>
    <row r="33" spans="1:12" ht="12.75">
      <c r="A33" s="220" t="s">
        <v>41</v>
      </c>
      <c r="B33" s="221">
        <v>1.0235366924852132</v>
      </c>
      <c r="C33" s="222">
        <v>0.41406210923334585</v>
      </c>
      <c r="D33" s="222">
        <v>0.5499817122473329</v>
      </c>
      <c r="E33" s="222">
        <v>0.6328139410603</v>
      </c>
      <c r="F33" s="223">
        <v>0.6811017273155652</v>
      </c>
      <c r="G33" s="27"/>
      <c r="H33" s="115">
        <f t="shared" si="0"/>
        <v>-0.08652596476791474</v>
      </c>
      <c r="I33" s="32">
        <f t="shared" si="1"/>
        <v>0.028793652048511253</v>
      </c>
      <c r="J33" s="32">
        <f t="shared" si="2"/>
        <v>0.014128012200961493</v>
      </c>
      <c r="K33" s="33">
        <f t="shared" si="3"/>
        <v>0.0073806262778899345</v>
      </c>
      <c r="L33" s="1"/>
    </row>
    <row r="34" spans="1:12" ht="12.75">
      <c r="A34" s="220" t="s">
        <v>42</v>
      </c>
      <c r="B34" s="221">
        <v>3.518499970436096</v>
      </c>
      <c r="C34" s="222">
        <v>11.25889949087752</v>
      </c>
      <c r="D34" s="222">
        <v>12.840048726317498</v>
      </c>
      <c r="E34" s="222">
        <v>12.959652409488697</v>
      </c>
      <c r="F34" s="223">
        <v>12.770278455995385</v>
      </c>
      <c r="G34" s="27"/>
      <c r="H34" s="115">
        <f t="shared" si="0"/>
        <v>0.12334676519959342</v>
      </c>
      <c r="I34" s="32">
        <f t="shared" si="1"/>
        <v>0.013227743812795012</v>
      </c>
      <c r="J34" s="32">
        <f t="shared" si="2"/>
        <v>0.0009276076791131516</v>
      </c>
      <c r="K34" s="33">
        <f t="shared" si="3"/>
        <v>-0.0014709565833845861</v>
      </c>
      <c r="L34" s="1"/>
    </row>
    <row r="35" spans="1:12" ht="12.75">
      <c r="A35" s="220" t="s">
        <v>43</v>
      </c>
      <c r="B35" s="221">
        <v>3.032472947575152</v>
      </c>
      <c r="C35" s="222">
        <v>1.021305125299841</v>
      </c>
      <c r="D35" s="222">
        <v>1.3832085753839578</v>
      </c>
      <c r="E35" s="222">
        <v>1.628226887699268</v>
      </c>
      <c r="F35" s="223">
        <v>1.5770635476212902</v>
      </c>
      <c r="G35" s="27"/>
      <c r="H35" s="115">
        <f t="shared" si="0"/>
        <v>-0.10311686500416928</v>
      </c>
      <c r="I35" s="32">
        <f t="shared" si="1"/>
        <v>0.030797166652202668</v>
      </c>
      <c r="J35" s="32">
        <f t="shared" si="2"/>
        <v>0.016442287602167927</v>
      </c>
      <c r="K35" s="33">
        <f t="shared" si="3"/>
        <v>-0.0031876107550270483</v>
      </c>
      <c r="L35" s="1"/>
    </row>
    <row r="36" spans="1:12" ht="12.75">
      <c r="A36" s="220" t="s">
        <v>44</v>
      </c>
      <c r="B36" s="221">
        <v>4.076500057280064</v>
      </c>
      <c r="C36" s="222">
        <v>3.445201546829194</v>
      </c>
      <c r="D36" s="222">
        <v>3.6697590597035963</v>
      </c>
      <c r="E36" s="222">
        <v>3.630684570896646</v>
      </c>
      <c r="F36" s="223">
        <v>3.2587658127812564</v>
      </c>
      <c r="G36" s="27"/>
      <c r="H36" s="115">
        <f t="shared" si="0"/>
        <v>-0.01668487793899409</v>
      </c>
      <c r="I36" s="32">
        <f t="shared" si="1"/>
        <v>0.006334337767689213</v>
      </c>
      <c r="J36" s="32">
        <f t="shared" si="2"/>
        <v>-0.0010699063500411166</v>
      </c>
      <c r="K36" s="33">
        <f t="shared" si="3"/>
        <v>-0.010749079175352172</v>
      </c>
      <c r="L36" s="1"/>
    </row>
    <row r="37" spans="1:12" ht="12.75">
      <c r="A37" s="220" t="s">
        <v>45</v>
      </c>
      <c r="B37" s="221">
        <v>0.016886056235902062</v>
      </c>
      <c r="C37" s="222">
        <v>0.01614774482645316</v>
      </c>
      <c r="D37" s="222">
        <v>0.058255224087536514</v>
      </c>
      <c r="E37" s="222">
        <v>0.0577347268743053</v>
      </c>
      <c r="F37" s="223">
        <v>0.05884787360601654</v>
      </c>
      <c r="G37" s="27"/>
      <c r="H37" s="115">
        <f t="shared" si="0"/>
        <v>-0.004460801525354774</v>
      </c>
      <c r="I37" s="32">
        <f t="shared" si="1"/>
        <v>0.13690008755405048</v>
      </c>
      <c r="J37" s="32">
        <f t="shared" si="2"/>
        <v>-0.0008970901354350413</v>
      </c>
      <c r="K37" s="33">
        <f t="shared" si="3"/>
        <v>0.0019115102008941953</v>
      </c>
      <c r="L37" s="1"/>
    </row>
    <row r="38" spans="1:12" ht="12.75">
      <c r="A38" s="220" t="s">
        <v>46</v>
      </c>
      <c r="B38" s="221">
        <v>19.427699672579767</v>
      </c>
      <c r="C38" s="222">
        <v>23.89479935389012</v>
      </c>
      <c r="D38" s="222">
        <v>25.56571456122542</v>
      </c>
      <c r="E38" s="222">
        <v>25.275154454362788</v>
      </c>
      <c r="F38" s="223">
        <v>23.285478932119563</v>
      </c>
      <c r="G38" s="27"/>
      <c r="H38" s="115">
        <f t="shared" si="0"/>
        <v>0.02091174625658687</v>
      </c>
      <c r="I38" s="32">
        <f t="shared" si="1"/>
        <v>0.006782028892091896</v>
      </c>
      <c r="J38" s="32">
        <f t="shared" si="2"/>
        <v>-0.001142377295813568</v>
      </c>
      <c r="K38" s="33">
        <f t="shared" si="3"/>
        <v>-0.008165671430617527</v>
      </c>
      <c r="L38" s="1"/>
    </row>
    <row r="39" spans="1:12" ht="12.75">
      <c r="A39" s="220" t="s">
        <v>47</v>
      </c>
      <c r="B39" s="221">
        <v>6.107620259132236</v>
      </c>
      <c r="C39" s="222">
        <v>3.215623682634905</v>
      </c>
      <c r="D39" s="222">
        <v>3.448965560297885</v>
      </c>
      <c r="E39" s="222">
        <v>3.5755056736936925</v>
      </c>
      <c r="F39" s="223">
        <v>3.67144344669761</v>
      </c>
      <c r="G39" s="27"/>
      <c r="H39" s="115">
        <f t="shared" si="0"/>
        <v>-0.062137180369119194</v>
      </c>
      <c r="I39" s="32">
        <f t="shared" si="1"/>
        <v>0.007029896336306907</v>
      </c>
      <c r="J39" s="32">
        <f t="shared" si="2"/>
        <v>0.0036097259087166655</v>
      </c>
      <c r="K39" s="33">
        <f t="shared" si="3"/>
        <v>0.0026513367065978954</v>
      </c>
      <c r="L39" s="1"/>
    </row>
    <row r="40" spans="1:12" ht="12.75">
      <c r="A40" s="220" t="s">
        <v>48</v>
      </c>
      <c r="B40" s="221">
        <v>1.663057835176587</v>
      </c>
      <c r="C40" s="222">
        <v>1.646639917306602</v>
      </c>
      <c r="D40" s="222">
        <v>1.6737779935107933</v>
      </c>
      <c r="E40" s="222">
        <v>1.5868944335836375</v>
      </c>
      <c r="F40" s="223">
        <v>1.5102291155615093</v>
      </c>
      <c r="G40" s="27"/>
      <c r="H40" s="115">
        <f t="shared" si="0"/>
        <v>-0.0009916259510796</v>
      </c>
      <c r="I40" s="32">
        <f t="shared" si="1"/>
        <v>0.0016359912819037259</v>
      </c>
      <c r="J40" s="32">
        <f t="shared" si="2"/>
        <v>-0.005316260707441289</v>
      </c>
      <c r="K40" s="33">
        <f t="shared" si="3"/>
        <v>-0.004939515110470971</v>
      </c>
      <c r="L40" s="1"/>
    </row>
    <row r="41" spans="1:12" ht="12.75">
      <c r="A41" s="220" t="s">
        <v>49</v>
      </c>
      <c r="B41" s="221">
        <v>0.12622093832216705</v>
      </c>
      <c r="C41" s="222">
        <v>0.12449684613151475</v>
      </c>
      <c r="D41" s="222">
        <v>0.12443549151357483</v>
      </c>
      <c r="E41" s="222">
        <v>0.12176442856743093</v>
      </c>
      <c r="F41" s="223">
        <v>0.1094404303920647</v>
      </c>
      <c r="G41" s="27"/>
      <c r="H41" s="115">
        <f t="shared" si="0"/>
        <v>-0.0013744013284805456</v>
      </c>
      <c r="I41" s="32">
        <f t="shared" si="1"/>
        <v>-4.929299871092585E-05</v>
      </c>
      <c r="J41" s="32">
        <f t="shared" si="2"/>
        <v>-0.00216756507417859</v>
      </c>
      <c r="K41" s="33">
        <f t="shared" si="3"/>
        <v>-0.010614056929979965</v>
      </c>
      <c r="L41" s="1"/>
    </row>
    <row r="42" spans="1:12" ht="12.75">
      <c r="A42" s="220" t="s">
        <v>50</v>
      </c>
      <c r="B42" s="221">
        <v>0.0093</v>
      </c>
      <c r="C42" s="222">
        <v>0.0062</v>
      </c>
      <c r="D42" s="222">
        <v>0.006169745374746624</v>
      </c>
      <c r="E42" s="222">
        <v>0.006368604008511321</v>
      </c>
      <c r="F42" s="223">
        <v>0.005752652331817369</v>
      </c>
      <c r="G42" s="27"/>
      <c r="H42" s="115">
        <f t="shared" si="0"/>
        <v>-0.039735499207781966</v>
      </c>
      <c r="I42" s="32">
        <f t="shared" si="1"/>
        <v>-0.0004890527007004319</v>
      </c>
      <c r="J42" s="32">
        <f t="shared" si="2"/>
        <v>0.0031773095650473593</v>
      </c>
      <c r="K42" s="33">
        <f t="shared" si="3"/>
        <v>-0.01012036802332017</v>
      </c>
      <c r="L42" s="1"/>
    </row>
    <row r="43" spans="1:12" ht="12.75">
      <c r="A43" s="220" t="s">
        <v>51</v>
      </c>
      <c r="B43" s="221">
        <v>5.498988952096552</v>
      </c>
      <c r="C43" s="222">
        <v>5.546888620303943</v>
      </c>
      <c r="D43" s="222">
        <v>5.561775063092463</v>
      </c>
      <c r="E43" s="222">
        <v>5.230501650646765</v>
      </c>
      <c r="F43" s="223">
        <v>4.9534640497051114</v>
      </c>
      <c r="G43" s="27"/>
      <c r="H43" s="115">
        <f t="shared" si="0"/>
        <v>0.000867667521414095</v>
      </c>
      <c r="I43" s="32">
        <f t="shared" si="1"/>
        <v>0.00026805108516247955</v>
      </c>
      <c r="J43" s="32">
        <f t="shared" si="2"/>
        <v>-0.006122194711841833</v>
      </c>
      <c r="K43" s="33">
        <f t="shared" si="3"/>
        <v>-0.005427224267894104</v>
      </c>
      <c r="L43" s="1"/>
    </row>
    <row r="44" spans="1:12" ht="12.75">
      <c r="A44" s="220" t="s">
        <v>52</v>
      </c>
      <c r="B44" s="221">
        <v>3.4503000000000004</v>
      </c>
      <c r="C44" s="222">
        <v>3.4905999999999997</v>
      </c>
      <c r="D44" s="222">
        <v>3.435520310557771</v>
      </c>
      <c r="E44" s="222">
        <v>3.1816740220063693</v>
      </c>
      <c r="F44" s="223">
        <v>3.1731451205218937</v>
      </c>
      <c r="G44" s="27"/>
      <c r="H44" s="115">
        <f t="shared" si="0"/>
        <v>0.0011619202493102776</v>
      </c>
      <c r="I44" s="32">
        <f t="shared" si="1"/>
        <v>-0.0015892611620060837</v>
      </c>
      <c r="J44" s="32">
        <f t="shared" si="2"/>
        <v>-0.007646704767666268</v>
      </c>
      <c r="K44" s="33">
        <f t="shared" si="3"/>
        <v>-0.00026838724558797544</v>
      </c>
      <c r="L44" s="1"/>
    </row>
    <row r="45" spans="1:12" ht="12.75">
      <c r="A45" s="220" t="s">
        <v>53</v>
      </c>
      <c r="B45" s="221">
        <v>23.963970251753928</v>
      </c>
      <c r="C45" s="222">
        <v>18.960994745343925</v>
      </c>
      <c r="D45" s="222">
        <v>21.43028654917253</v>
      </c>
      <c r="E45" s="222">
        <v>21.84344107725427</v>
      </c>
      <c r="F45" s="223">
        <v>21.08305349146508</v>
      </c>
      <c r="G45" s="27"/>
      <c r="H45" s="115">
        <f t="shared" si="0"/>
        <v>-0.023144705701042212</v>
      </c>
      <c r="I45" s="32">
        <f t="shared" si="1"/>
        <v>0.01231736348813861</v>
      </c>
      <c r="J45" s="32">
        <f t="shared" si="2"/>
        <v>0.0019113759695961186</v>
      </c>
      <c r="K45" s="33">
        <f t="shared" si="3"/>
        <v>-0.0035368437041717327</v>
      </c>
      <c r="L45" s="1"/>
    </row>
    <row r="46" spans="1:12" ht="12.75">
      <c r="A46" s="220" t="s">
        <v>54</v>
      </c>
      <c r="B46" s="221">
        <v>14.96896995395422</v>
      </c>
      <c r="C46" s="222">
        <v>8.193299794346094</v>
      </c>
      <c r="D46" s="222">
        <v>9.081727190338896</v>
      </c>
      <c r="E46" s="222">
        <v>9.130051371721025</v>
      </c>
      <c r="F46" s="223">
        <v>8.914559073858468</v>
      </c>
      <c r="G46" s="27"/>
      <c r="H46" s="115">
        <f t="shared" si="0"/>
        <v>-0.05848619354042417</v>
      </c>
      <c r="I46" s="32">
        <f t="shared" si="1"/>
        <v>0.010347940599375383</v>
      </c>
      <c r="J46" s="32">
        <f t="shared" si="2"/>
        <v>0.0005308335984572921</v>
      </c>
      <c r="K46" s="33">
        <f t="shared" si="3"/>
        <v>-0.0023857026869924525</v>
      </c>
      <c r="L46" s="1"/>
    </row>
    <row r="47" spans="1:12" ht="13.5" thickBot="1">
      <c r="A47" s="229" t="s">
        <v>55</v>
      </c>
      <c r="B47" s="230">
        <v>33.08680411607935</v>
      </c>
      <c r="C47" s="231">
        <v>33.316954227076366</v>
      </c>
      <c r="D47" s="231">
        <v>36.804480297020284</v>
      </c>
      <c r="E47" s="231">
        <v>39.338668430779414</v>
      </c>
      <c r="F47" s="232">
        <v>42.19278687681872</v>
      </c>
      <c r="G47" s="27"/>
      <c r="H47" s="259">
        <f t="shared" si="0"/>
        <v>0.0006934270757412708</v>
      </c>
      <c r="I47" s="260">
        <f t="shared" si="1"/>
        <v>0.01000503719216117</v>
      </c>
      <c r="J47" s="260">
        <f t="shared" si="2"/>
        <v>0.006681057322962536</v>
      </c>
      <c r="K47" s="261">
        <f t="shared" si="3"/>
        <v>0.007028717764416825</v>
      </c>
      <c r="L47" s="1"/>
    </row>
    <row r="48" spans="1:12" ht="12.75">
      <c r="A48" s="220" t="s">
        <v>21</v>
      </c>
      <c r="B48" s="221">
        <f>B49+B50+B51+B45+B46+B47</f>
        <v>540.5664779778645</v>
      </c>
      <c r="C48" s="222">
        <f>C49+C50+C51+C45+C46+C47</f>
        <v>472.6405433139264</v>
      </c>
      <c r="D48" s="222">
        <f>D49+D50+D51+D45+D46+D47</f>
        <v>492.35524613962883</v>
      </c>
      <c r="E48" s="222">
        <f>E49+E50+E51+E45+E46+E47</f>
        <v>475.84824654084196</v>
      </c>
      <c r="F48" s="223">
        <f>F49+F50+F51+F45+F46+F47</f>
        <v>462.7922921236275</v>
      </c>
      <c r="G48" s="26"/>
      <c r="H48" s="256">
        <f t="shared" si="0"/>
        <v>-0.013338490706030659</v>
      </c>
      <c r="I48" s="257">
        <f t="shared" si="1"/>
        <v>0.004094896477659482</v>
      </c>
      <c r="J48" s="257">
        <f t="shared" si="2"/>
        <v>-0.0034043427728559505</v>
      </c>
      <c r="K48" s="258">
        <f t="shared" si="3"/>
        <v>-0.0027781989732933443</v>
      </c>
      <c r="L48" s="1"/>
    </row>
    <row r="49" spans="1:12" ht="12.75">
      <c r="A49" s="220" t="s">
        <v>22</v>
      </c>
      <c r="B49" s="221">
        <f>B16+B17+B18+B19+B20+B21+B22+B23+B24+B25+B26+B27+B28+B29+B30</f>
        <v>408.9315242322757</v>
      </c>
      <c r="C49" s="222">
        <f>C16+C17+C18+C19+C20+C21+C22+C23+C24+C25+C26+C27+C28+C29+C30</f>
        <v>349.5130239237704</v>
      </c>
      <c r="D49" s="222">
        <f>D16+D17+D18+D19+D20+D21+D22+D23+D24+D25+D26+D27+D28+D29+D30</f>
        <v>358.02168696416226</v>
      </c>
      <c r="E49" s="222">
        <f>E16+E17+E18+E19+E20+E21+E22+E23+E24+E25+E26+E27+E28+E29+E30</f>
        <v>338.9752857948065</v>
      </c>
      <c r="F49" s="223">
        <f>F16+F17+F18+F19+F20+F21+F22+F23+F24+F25+F26+F27+F28+F29+F30</f>
        <v>326.77582784049207</v>
      </c>
      <c r="G49" s="26"/>
      <c r="H49" s="115">
        <f t="shared" si="0"/>
        <v>-0.015578076137546026</v>
      </c>
      <c r="I49" s="32">
        <f t="shared" si="1"/>
        <v>0.0024081687167485377</v>
      </c>
      <c r="J49" s="32">
        <f t="shared" si="2"/>
        <v>-0.005451721256718667</v>
      </c>
      <c r="K49" s="33">
        <f t="shared" si="3"/>
        <v>-0.0036585718006471035</v>
      </c>
      <c r="L49" s="1"/>
    </row>
    <row r="50" spans="1:12" ht="12.75">
      <c r="A50" s="220" t="s">
        <v>56</v>
      </c>
      <c r="B50" s="221">
        <f>B31+B32+B33+B34+B35+B36+B37+B38+B39+B40</f>
        <v>50.53039953338252</v>
      </c>
      <c r="C50" s="222">
        <f>C31+C32+C33+C34+C35+C36+C37+C38+C39+C40</f>
        <v>53.48808515695418</v>
      </c>
      <c r="D50" s="222">
        <f>D31+D32+D33+D34+D35+D36+D37+D38+D39+D40</f>
        <v>57.88916452839627</v>
      </c>
      <c r="E50" s="222">
        <f>E31+E32+E33+E34+E35+E36+E37+E38+E39+E40</f>
        <v>58.02049116105165</v>
      </c>
      <c r="F50" s="223">
        <f>F31+F32+F33+F34+F35+F36+F37+F38+F39+F40</f>
        <v>55.58426258804226</v>
      </c>
      <c r="G50" s="26"/>
      <c r="H50" s="115">
        <f t="shared" si="0"/>
        <v>0.0057045891142895044</v>
      </c>
      <c r="I50" s="32">
        <f t="shared" si="1"/>
        <v>0.007938474332779277</v>
      </c>
      <c r="J50" s="32">
        <f t="shared" si="2"/>
        <v>0.00022662748608115457</v>
      </c>
      <c r="K50" s="33">
        <f t="shared" si="3"/>
        <v>-0.004280425733387827</v>
      </c>
      <c r="L50" s="1"/>
    </row>
    <row r="51" spans="1:12" ht="13.5" thickBot="1">
      <c r="A51" s="229" t="s">
        <v>23</v>
      </c>
      <c r="B51" s="230">
        <f>B41+B42+B43+B44</f>
        <v>9.084809890418718</v>
      </c>
      <c r="C51" s="231">
        <f>C41+C42+C43+C44</f>
        <v>9.168185466435457</v>
      </c>
      <c r="D51" s="231">
        <f>D41+D42+D43+D44</f>
        <v>9.127900610538555</v>
      </c>
      <c r="E51" s="231">
        <f>E41+E42+E43+E44</f>
        <v>8.540308705229076</v>
      </c>
      <c r="F51" s="232">
        <f>F41+F42+F43+F44</f>
        <v>8.241802252950887</v>
      </c>
      <c r="G51" s="26"/>
      <c r="H51" s="259">
        <f t="shared" si="0"/>
        <v>0.0009139787796528243</v>
      </c>
      <c r="I51" s="260">
        <f t="shared" si="1"/>
        <v>-0.0004402695971676973</v>
      </c>
      <c r="J51" s="260">
        <f t="shared" si="2"/>
        <v>-0.006631768989760034</v>
      </c>
      <c r="K51" s="261">
        <f t="shared" si="3"/>
        <v>-0.003551490015353709</v>
      </c>
      <c r="L51" s="1"/>
    </row>
    <row r="52" ht="12.75">
      <c r="A52" s="3" t="s">
        <v>62</v>
      </c>
    </row>
  </sheetData>
  <autoFilter ref="A14:F52"/>
  <mergeCells count="2">
    <mergeCell ref="B15:F15"/>
    <mergeCell ref="H15:K15"/>
  </mergeCells>
  <printOptions/>
  <pageMargins left="0.17" right="0.19" top="1.02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N44" sqref="N44"/>
    </sheetView>
  </sheetViews>
  <sheetFormatPr defaultColWidth="9.140625" defaultRowHeight="12.75"/>
  <cols>
    <col min="1" max="1" width="25.8515625" style="0" customWidth="1"/>
    <col min="2" max="2" width="25.140625" style="0" customWidth="1"/>
    <col min="8" max="8" width="6.140625" style="0" customWidth="1"/>
    <col min="11" max="11" width="9.57421875" style="0" customWidth="1"/>
  </cols>
  <sheetData>
    <row r="1" spans="1:13" ht="12.75">
      <c r="A1" s="1"/>
      <c r="B1" s="1"/>
      <c r="C1" s="5"/>
      <c r="D1" s="2" t="s">
        <v>70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31" t="s">
        <v>93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31" t="s">
        <v>98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4</v>
      </c>
      <c r="B4" s="28" t="s">
        <v>99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6</v>
      </c>
      <c r="B5" s="31" t="s">
        <v>7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5"/>
      <c r="B8" s="5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8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8"/>
      <c r="F10" s="1"/>
      <c r="G10" s="1"/>
      <c r="H10" s="3"/>
      <c r="I10" s="3"/>
      <c r="J10" s="3"/>
      <c r="K10" s="3"/>
      <c r="L10" s="3"/>
      <c r="M10" s="3"/>
    </row>
    <row r="11" spans="1:13" ht="12.75">
      <c r="A11" s="7" t="s">
        <v>9</v>
      </c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2.75">
      <c r="A12" s="7"/>
      <c r="B12" s="7"/>
      <c r="C12" s="1"/>
      <c r="D12" s="1"/>
      <c r="E12" s="3"/>
      <c r="F12" s="1"/>
      <c r="G12" s="1"/>
      <c r="H12" s="3"/>
      <c r="I12" s="3"/>
      <c r="J12" s="3"/>
      <c r="K12" s="3"/>
      <c r="L12" s="3"/>
      <c r="M12" s="3"/>
    </row>
    <row r="13" spans="1:13" ht="12.75">
      <c r="A13" s="7"/>
      <c r="B13" s="7"/>
      <c r="C13" s="1"/>
      <c r="D13" s="1"/>
      <c r="E13" s="3"/>
      <c r="F13" s="1"/>
      <c r="G13" s="1"/>
      <c r="H13" s="3"/>
      <c r="I13" s="3"/>
      <c r="J13" s="3"/>
      <c r="K13" s="3"/>
      <c r="L13" s="3"/>
      <c r="M13" s="3"/>
    </row>
    <row r="14" spans="1:13" ht="13.5" thickBot="1">
      <c r="A14" s="3"/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ht="57">
      <c r="A15" s="8"/>
      <c r="B15" s="8"/>
      <c r="C15" s="14">
        <v>1990</v>
      </c>
      <c r="D15" s="15">
        <v>2000</v>
      </c>
      <c r="E15" s="99">
        <v>2010</v>
      </c>
      <c r="F15" s="99">
        <v>2020</v>
      </c>
      <c r="G15" s="100">
        <v>2030</v>
      </c>
      <c r="H15" s="3"/>
      <c r="I15" s="14" t="s">
        <v>11</v>
      </c>
      <c r="J15" s="15" t="s">
        <v>12</v>
      </c>
      <c r="K15" s="15" t="s">
        <v>13</v>
      </c>
      <c r="L15" s="16" t="s">
        <v>14</v>
      </c>
      <c r="M15" s="17"/>
    </row>
    <row r="16" spans="1:13" ht="21.75" thickBot="1">
      <c r="A16" s="7" t="s">
        <v>72</v>
      </c>
      <c r="B16" s="101" t="s">
        <v>73</v>
      </c>
      <c r="C16" s="301" t="s">
        <v>74</v>
      </c>
      <c r="D16" s="302"/>
      <c r="E16" s="302"/>
      <c r="F16" s="302"/>
      <c r="G16" s="303"/>
      <c r="H16" s="35"/>
      <c r="I16" s="282" t="s">
        <v>15</v>
      </c>
      <c r="J16" s="283"/>
      <c r="K16" s="283"/>
      <c r="L16" s="284"/>
      <c r="M16" s="8"/>
    </row>
    <row r="17" spans="1:13" ht="12.75">
      <c r="A17" s="102" t="s">
        <v>75</v>
      </c>
      <c r="B17" s="103"/>
      <c r="C17" s="104"/>
      <c r="D17" s="105"/>
      <c r="E17" s="105"/>
      <c r="F17" s="105"/>
      <c r="G17" s="106"/>
      <c r="H17" s="35"/>
      <c r="I17" s="107"/>
      <c r="J17" s="108"/>
      <c r="K17" s="108"/>
      <c r="L17" s="109"/>
      <c r="M17" s="3"/>
    </row>
    <row r="18" spans="1:13" ht="12.75">
      <c r="A18" s="110" t="s">
        <v>143</v>
      </c>
      <c r="B18" s="111" t="s">
        <v>94</v>
      </c>
      <c r="C18" s="112">
        <v>121.75841996774673</v>
      </c>
      <c r="D18" s="113">
        <v>61.68822628860027</v>
      </c>
      <c r="E18" s="113">
        <v>64.48667945340081</v>
      </c>
      <c r="F18" s="113">
        <v>64.68268079388268</v>
      </c>
      <c r="G18" s="114">
        <v>60.72785811936287</v>
      </c>
      <c r="H18" s="35"/>
      <c r="I18" s="115">
        <f aca="true" t="shared" si="0" ref="I18:L23">(D18/C18)^0.1-1</f>
        <v>-0.06573446520408766</v>
      </c>
      <c r="J18" s="32">
        <f t="shared" si="0"/>
        <v>0.004446415256051495</v>
      </c>
      <c r="K18" s="32">
        <f t="shared" si="0"/>
        <v>0.00030352590552129577</v>
      </c>
      <c r="L18" s="33">
        <f t="shared" si="0"/>
        <v>-0.0062892335052143755</v>
      </c>
      <c r="M18" s="3"/>
    </row>
    <row r="19" spans="1:13" ht="12.75">
      <c r="A19" s="110"/>
      <c r="B19" s="111" t="s">
        <v>95</v>
      </c>
      <c r="C19" s="112">
        <v>296.6449875471961</v>
      </c>
      <c r="D19" s="113">
        <v>284.00693498246187</v>
      </c>
      <c r="E19" s="113">
        <v>296.31364706277816</v>
      </c>
      <c r="F19" s="113">
        <v>284.8769888729497</v>
      </c>
      <c r="G19" s="114">
        <v>268.6732933412045</v>
      </c>
      <c r="H19" s="35"/>
      <c r="I19" s="115">
        <f t="shared" si="0"/>
        <v>-0.004344280085273322</v>
      </c>
      <c r="J19" s="32">
        <f t="shared" si="0"/>
        <v>0.004250995452467432</v>
      </c>
      <c r="K19" s="32">
        <f t="shared" si="0"/>
        <v>-0.003928367962714341</v>
      </c>
      <c r="L19" s="33">
        <f t="shared" si="0"/>
        <v>-0.005839021317110116</v>
      </c>
      <c r="M19" s="3"/>
    </row>
    <row r="20" spans="1:13" ht="12.75">
      <c r="A20" s="110"/>
      <c r="B20" s="111" t="s">
        <v>79</v>
      </c>
      <c r="C20" s="112">
        <v>35.18624150497242</v>
      </c>
      <c r="D20" s="113">
        <v>37.81446361597326</v>
      </c>
      <c r="E20" s="113">
        <v>37.84668832081084</v>
      </c>
      <c r="F20" s="113">
        <v>35.707897398562714</v>
      </c>
      <c r="G20" s="114">
        <v>34.93650452150586</v>
      </c>
      <c r="H20" s="35"/>
      <c r="I20" s="115">
        <f t="shared" si="0"/>
        <v>0.007229661211962224</v>
      </c>
      <c r="J20" s="32">
        <f t="shared" si="0"/>
        <v>8.51852726977409E-05</v>
      </c>
      <c r="K20" s="32">
        <f t="shared" si="0"/>
        <v>-0.00580027321071741</v>
      </c>
      <c r="L20" s="33">
        <f t="shared" si="0"/>
        <v>-0.002181579147709778</v>
      </c>
      <c r="M20" s="3"/>
    </row>
    <row r="21" spans="1:13" ht="12.75">
      <c r="A21" s="110"/>
      <c r="B21" s="111" t="s">
        <v>96</v>
      </c>
      <c r="C21" s="112">
        <v>14.780558186842638</v>
      </c>
      <c r="D21" s="113">
        <v>29.28263944668143</v>
      </c>
      <c r="E21" s="113">
        <v>36.2331063310191</v>
      </c>
      <c r="F21" s="113">
        <v>35.17279872368769</v>
      </c>
      <c r="G21" s="114">
        <v>40.2240128116408</v>
      </c>
      <c r="H21" s="35"/>
      <c r="I21" s="115">
        <f t="shared" si="0"/>
        <v>0.07075950549297616</v>
      </c>
      <c r="J21" s="32">
        <f t="shared" si="0"/>
        <v>0.021526258771700446</v>
      </c>
      <c r="K21" s="32">
        <f t="shared" si="0"/>
        <v>-0.00296561585677102</v>
      </c>
      <c r="L21" s="33">
        <f t="shared" si="0"/>
        <v>0.013509553445941513</v>
      </c>
      <c r="M21" s="3"/>
    </row>
    <row r="22" spans="1:13" ht="12.75">
      <c r="A22" s="110"/>
      <c r="B22" s="111" t="s">
        <v>82</v>
      </c>
      <c r="C22" s="112">
        <v>49.72623171830533</v>
      </c>
      <c r="D22" s="113">
        <v>40.28048253138346</v>
      </c>
      <c r="E22" s="113">
        <v>37.90732852279363</v>
      </c>
      <c r="F22" s="113">
        <v>36.72379123933153</v>
      </c>
      <c r="G22" s="114">
        <v>39.546533817485894</v>
      </c>
      <c r="H22" s="35"/>
      <c r="I22" s="115">
        <f t="shared" si="0"/>
        <v>-0.020846204967588045</v>
      </c>
      <c r="J22" s="32">
        <f t="shared" si="0"/>
        <v>-0.006053860005061251</v>
      </c>
      <c r="K22" s="32">
        <f t="shared" si="0"/>
        <v>-0.0031669396769352653</v>
      </c>
      <c r="L22" s="33">
        <f t="shared" si="0"/>
        <v>0.007432811439404663</v>
      </c>
      <c r="M22" s="3"/>
    </row>
    <row r="23" spans="1:13" ht="12.75">
      <c r="A23" s="110"/>
      <c r="B23" s="111" t="s">
        <v>83</v>
      </c>
      <c r="C23" s="112">
        <v>22.470039052801212</v>
      </c>
      <c r="D23" s="112">
        <v>19.567796448826073</v>
      </c>
      <c r="E23" s="116">
        <v>19.5677964488263</v>
      </c>
      <c r="F23" s="116">
        <v>18.684089512427533</v>
      </c>
      <c r="G23" s="114">
        <v>18.684089512427647</v>
      </c>
      <c r="H23" s="35"/>
      <c r="I23" s="115">
        <f t="shared" si="0"/>
        <v>-0.013734572890677366</v>
      </c>
      <c r="J23" s="32">
        <f t="shared" si="0"/>
        <v>0</v>
      </c>
      <c r="K23" s="32">
        <f t="shared" si="0"/>
        <v>-0.004610622611063708</v>
      </c>
      <c r="L23" s="33">
        <f t="shared" si="0"/>
        <v>0</v>
      </c>
      <c r="M23" s="3"/>
    </row>
    <row r="24" spans="1:13" ht="12.75">
      <c r="A24" s="117"/>
      <c r="B24" s="111"/>
      <c r="C24" s="112"/>
      <c r="D24" s="113"/>
      <c r="E24" s="113"/>
      <c r="F24" s="113"/>
      <c r="G24" s="114"/>
      <c r="H24" s="35"/>
      <c r="I24" s="139"/>
      <c r="J24" s="140"/>
      <c r="K24" s="140"/>
      <c r="L24" s="141"/>
      <c r="M24" s="3"/>
    </row>
    <row r="25" spans="1:13" ht="12.75">
      <c r="A25" s="124" t="s">
        <v>84</v>
      </c>
      <c r="B25" s="124"/>
      <c r="C25" s="121"/>
      <c r="D25" s="122"/>
      <c r="E25" s="122"/>
      <c r="F25" s="122"/>
      <c r="G25" s="123"/>
      <c r="H25" s="35"/>
      <c r="I25" s="125"/>
      <c r="J25" s="126"/>
      <c r="K25" s="126"/>
      <c r="L25" s="127"/>
      <c r="M25" s="3"/>
    </row>
    <row r="26" spans="1:13" ht="12.75">
      <c r="A26" s="110" t="s">
        <v>143</v>
      </c>
      <c r="B26" s="111" t="s">
        <v>94</v>
      </c>
      <c r="C26" s="112">
        <v>106.0962052488327</v>
      </c>
      <c r="D26" s="113">
        <v>49.77731974959374</v>
      </c>
      <c r="E26" s="113">
        <v>52.533186579931204</v>
      </c>
      <c r="F26" s="113">
        <v>53.23808691418089</v>
      </c>
      <c r="G26" s="114">
        <v>51.152452632251894</v>
      </c>
      <c r="H26" s="35"/>
      <c r="I26" s="115">
        <f aca="true" t="shared" si="1" ref="I26:L31">(D26/C26)^0.1-1</f>
        <v>-0.07288594338058796</v>
      </c>
      <c r="J26" s="32">
        <f t="shared" si="1"/>
        <v>0.005403108589180139</v>
      </c>
      <c r="K26" s="32">
        <f t="shared" si="1"/>
        <v>0.0013337851429147118</v>
      </c>
      <c r="L26" s="33">
        <f t="shared" si="1"/>
        <v>-0.0039883870320427395</v>
      </c>
      <c r="M26" s="3"/>
    </row>
    <row r="27" spans="1:13" ht="12.75">
      <c r="A27" s="110"/>
      <c r="B27" s="111" t="s">
        <v>95</v>
      </c>
      <c r="C27" s="112">
        <v>214.48895220108034</v>
      </c>
      <c r="D27" s="113">
        <v>203.246311038208</v>
      </c>
      <c r="E27" s="113">
        <v>206.13056708282164</v>
      </c>
      <c r="F27" s="113">
        <v>193.09410500741748</v>
      </c>
      <c r="G27" s="114">
        <v>180.3062829536902</v>
      </c>
      <c r="H27" s="35"/>
      <c r="I27" s="115">
        <f t="shared" si="1"/>
        <v>-0.005369495821277659</v>
      </c>
      <c r="J27" s="32">
        <f t="shared" si="1"/>
        <v>0.0014101123158007933</v>
      </c>
      <c r="K27" s="32">
        <f t="shared" si="1"/>
        <v>-0.006511917767202835</v>
      </c>
      <c r="L27" s="33">
        <f t="shared" si="1"/>
        <v>-0.006828646502166524</v>
      </c>
      <c r="M27" s="3"/>
    </row>
    <row r="28" spans="1:13" ht="12.75">
      <c r="A28" s="110"/>
      <c r="B28" s="111" t="s">
        <v>79</v>
      </c>
      <c r="C28" s="112">
        <v>23.495218557715415</v>
      </c>
      <c r="D28" s="113">
        <v>21.348671602606775</v>
      </c>
      <c r="E28" s="113">
        <v>21.68752898999591</v>
      </c>
      <c r="F28" s="113">
        <v>20.233068615253543</v>
      </c>
      <c r="G28" s="114">
        <v>19.570376343083936</v>
      </c>
      <c r="H28" s="35"/>
      <c r="I28" s="115">
        <f t="shared" si="1"/>
        <v>-0.009534992623967287</v>
      </c>
      <c r="J28" s="32">
        <f t="shared" si="1"/>
        <v>0.0015760282992822727</v>
      </c>
      <c r="K28" s="32">
        <f t="shared" si="1"/>
        <v>-0.006917867460748073</v>
      </c>
      <c r="L28" s="33">
        <f t="shared" si="1"/>
        <v>-0.003324592683349281</v>
      </c>
      <c r="M28" s="3"/>
    </row>
    <row r="29" spans="1:13" ht="12.75">
      <c r="A29" s="110"/>
      <c r="B29" s="111" t="s">
        <v>96</v>
      </c>
      <c r="C29" s="112">
        <v>11.659997557902336</v>
      </c>
      <c r="D29" s="113">
        <v>24.873247819095848</v>
      </c>
      <c r="E29" s="113">
        <v>29.6325520405212</v>
      </c>
      <c r="F29" s="113">
        <v>25.93640704736267</v>
      </c>
      <c r="G29" s="114">
        <v>26.70579813003284</v>
      </c>
      <c r="H29" s="35"/>
      <c r="I29" s="115">
        <f t="shared" si="1"/>
        <v>0.07870676839535218</v>
      </c>
      <c r="J29" s="32">
        <f t="shared" si="1"/>
        <v>0.0176622292620221</v>
      </c>
      <c r="K29" s="32">
        <f t="shared" si="1"/>
        <v>-0.013234230089938848</v>
      </c>
      <c r="L29" s="33">
        <f t="shared" si="1"/>
        <v>0.0029275811290017106</v>
      </c>
      <c r="M29" s="3"/>
    </row>
    <row r="30" spans="1:13" ht="12.75">
      <c r="A30" s="110"/>
      <c r="B30" s="111" t="s">
        <v>82</v>
      </c>
      <c r="C30" s="112">
        <v>35.257712728718175</v>
      </c>
      <c r="D30" s="113">
        <v>33.27689296395984</v>
      </c>
      <c r="E30" s="113">
        <v>31.047271520586083</v>
      </c>
      <c r="F30" s="113">
        <v>30.250354010299475</v>
      </c>
      <c r="G30" s="114">
        <v>32.817653581140874</v>
      </c>
      <c r="H30" s="35"/>
      <c r="I30" s="115">
        <f t="shared" si="1"/>
        <v>-0.0057654213003675014</v>
      </c>
      <c r="J30" s="32">
        <f t="shared" si="1"/>
        <v>-0.006911238811689424</v>
      </c>
      <c r="K30" s="32">
        <f t="shared" si="1"/>
        <v>-0.002596926492790752</v>
      </c>
      <c r="L30" s="33">
        <f t="shared" si="1"/>
        <v>0.00817913810260662</v>
      </c>
      <c r="M30" s="3"/>
    </row>
    <row r="31" spans="1:13" ht="12.75">
      <c r="A31" s="110"/>
      <c r="B31" s="111" t="s">
        <v>83</v>
      </c>
      <c r="C31" s="112">
        <v>17.93343793802677</v>
      </c>
      <c r="D31" s="112">
        <v>16.99058075030615</v>
      </c>
      <c r="E31" s="116">
        <v>16.990580750306265</v>
      </c>
      <c r="F31" s="116">
        <v>16.223264200292363</v>
      </c>
      <c r="G31" s="114">
        <v>16.22326420029242</v>
      </c>
      <c r="H31" s="35"/>
      <c r="I31" s="115">
        <f t="shared" si="1"/>
        <v>-0.005386231403647801</v>
      </c>
      <c r="J31" s="32">
        <f t="shared" si="1"/>
        <v>0</v>
      </c>
      <c r="K31" s="32">
        <f t="shared" si="1"/>
        <v>-0.004610622611063264</v>
      </c>
      <c r="L31" s="33">
        <f t="shared" si="1"/>
        <v>0</v>
      </c>
      <c r="M31" s="3"/>
    </row>
    <row r="32" spans="1:13" ht="12.75">
      <c r="A32" s="117"/>
      <c r="B32" s="111"/>
      <c r="C32" s="112"/>
      <c r="D32" s="113"/>
      <c r="E32" s="113"/>
      <c r="F32" s="113"/>
      <c r="G32" s="114"/>
      <c r="H32" s="35"/>
      <c r="I32" s="139"/>
      <c r="J32" s="140"/>
      <c r="K32" s="140"/>
      <c r="L32" s="141"/>
      <c r="M32" s="3"/>
    </row>
    <row r="33" spans="1:13" ht="12.75">
      <c r="A33" s="124" t="s">
        <v>85</v>
      </c>
      <c r="B33" s="129"/>
      <c r="C33" s="121"/>
      <c r="D33" s="122"/>
      <c r="E33" s="122"/>
      <c r="F33" s="122"/>
      <c r="G33" s="123"/>
      <c r="H33" s="35"/>
      <c r="I33" s="125"/>
      <c r="J33" s="126"/>
      <c r="K33" s="126"/>
      <c r="L33" s="127"/>
      <c r="M33" s="3"/>
    </row>
    <row r="34" spans="1:13" ht="12.75">
      <c r="A34" s="110" t="s">
        <v>143</v>
      </c>
      <c r="B34" s="111" t="s">
        <v>94</v>
      </c>
      <c r="C34" s="112">
        <v>7.2243854975700375</v>
      </c>
      <c r="D34" s="113">
        <v>8.496672255396843</v>
      </c>
      <c r="E34" s="113">
        <v>8.52705131389307</v>
      </c>
      <c r="F34" s="113">
        <v>8.164027059862853</v>
      </c>
      <c r="G34" s="114">
        <v>6.830637270981105</v>
      </c>
      <c r="H34" s="35"/>
      <c r="I34" s="115">
        <f aca="true" t="shared" si="2" ref="I34:L39">(D34/C34)^0.1-1</f>
        <v>0.016353519535186933</v>
      </c>
      <c r="J34" s="32">
        <f t="shared" si="2"/>
        <v>0.00035696670542484377</v>
      </c>
      <c r="K34" s="32">
        <f t="shared" si="2"/>
        <v>-0.004341155631982896</v>
      </c>
      <c r="L34" s="33">
        <f t="shared" si="2"/>
        <v>-0.017673910016147154</v>
      </c>
      <c r="M34" s="3"/>
    </row>
    <row r="35" spans="1:13" ht="12.75">
      <c r="A35" s="110"/>
      <c r="B35" s="111" t="s">
        <v>95</v>
      </c>
      <c r="C35" s="112">
        <v>30.256365895899737</v>
      </c>
      <c r="D35" s="113">
        <v>30.84940058532616</v>
      </c>
      <c r="E35" s="113">
        <v>34.75892882585124</v>
      </c>
      <c r="F35" s="113">
        <v>35.53864188905202</v>
      </c>
      <c r="G35" s="114">
        <v>33.96241331046224</v>
      </c>
      <c r="H35" s="35"/>
      <c r="I35" s="115">
        <f t="shared" si="2"/>
        <v>0.0019429566000819243</v>
      </c>
      <c r="J35" s="32">
        <f t="shared" si="2"/>
        <v>0.01200338563069936</v>
      </c>
      <c r="K35" s="32">
        <f t="shared" si="2"/>
        <v>0.0022208749748173773</v>
      </c>
      <c r="L35" s="33">
        <f t="shared" si="2"/>
        <v>-0.004526343706003133</v>
      </c>
      <c r="M35" s="3"/>
    </row>
    <row r="36" spans="1:13" ht="12.75">
      <c r="A36" s="110"/>
      <c r="B36" s="111" t="s">
        <v>79</v>
      </c>
      <c r="C36" s="112">
        <v>2.626768714065463</v>
      </c>
      <c r="D36" s="113">
        <v>7.838526013836598</v>
      </c>
      <c r="E36" s="113">
        <v>7.4069401140193465</v>
      </c>
      <c r="F36" s="113">
        <v>6.981005123303795</v>
      </c>
      <c r="G36" s="114">
        <v>6.885322609109449</v>
      </c>
      <c r="H36" s="35"/>
      <c r="I36" s="115">
        <f t="shared" si="2"/>
        <v>0.11553000672480085</v>
      </c>
      <c r="J36" s="32">
        <f t="shared" si="2"/>
        <v>-0.005647332954297202</v>
      </c>
      <c r="K36" s="32">
        <f t="shared" si="2"/>
        <v>-0.005904947566276575</v>
      </c>
      <c r="L36" s="33">
        <f t="shared" si="2"/>
        <v>-0.001379140010287161</v>
      </c>
      <c r="M36" s="3"/>
    </row>
    <row r="37" spans="1:13" ht="12.75">
      <c r="A37" s="110"/>
      <c r="B37" s="111" t="s">
        <v>96</v>
      </c>
      <c r="C37" s="112">
        <v>0.8647451373315859</v>
      </c>
      <c r="D37" s="113">
        <v>1.5123222442219708</v>
      </c>
      <c r="E37" s="113">
        <v>2.5332166722360707</v>
      </c>
      <c r="F37" s="113">
        <v>2.9308513159427894</v>
      </c>
      <c r="G37" s="114">
        <v>3.3286550833567934</v>
      </c>
      <c r="H37" s="35"/>
      <c r="I37" s="115">
        <f t="shared" si="2"/>
        <v>0.05748842197597259</v>
      </c>
      <c r="J37" s="32">
        <f t="shared" si="2"/>
        <v>0.05293800077223043</v>
      </c>
      <c r="K37" s="32">
        <f t="shared" si="2"/>
        <v>0.0146871136134048</v>
      </c>
      <c r="L37" s="33">
        <f t="shared" si="2"/>
        <v>0.01280888099028532</v>
      </c>
      <c r="M37" s="3"/>
    </row>
    <row r="38" spans="1:13" ht="12.75">
      <c r="A38" s="110"/>
      <c r="B38" s="111" t="s">
        <v>82</v>
      </c>
      <c r="C38" s="112">
        <v>5.596772961335058</v>
      </c>
      <c r="D38" s="113">
        <v>3.0469927184462935</v>
      </c>
      <c r="E38" s="113">
        <v>2.9188562626702286</v>
      </c>
      <c r="F38" s="113">
        <v>2.7405634614095975</v>
      </c>
      <c r="G38" s="114">
        <v>2.911832002652062</v>
      </c>
      <c r="H38" s="35"/>
      <c r="I38" s="115">
        <f t="shared" si="2"/>
        <v>-0.05899187636027958</v>
      </c>
      <c r="J38" s="32">
        <f t="shared" si="2"/>
        <v>-0.00428711015107841</v>
      </c>
      <c r="K38" s="32">
        <f t="shared" si="2"/>
        <v>-0.00628300948531102</v>
      </c>
      <c r="L38" s="33">
        <f t="shared" si="2"/>
        <v>0.006080299950594226</v>
      </c>
      <c r="M38" s="3"/>
    </row>
    <row r="39" spans="1:13" ht="12.75">
      <c r="A39" s="110"/>
      <c r="B39" s="111" t="s">
        <v>83</v>
      </c>
      <c r="C39" s="112">
        <v>3.961361327180647</v>
      </c>
      <c r="D39" s="112">
        <v>1.7441713397263072</v>
      </c>
      <c r="E39" s="116">
        <v>1.7441713397263072</v>
      </c>
      <c r="F39" s="116">
        <v>1.6654023114806051</v>
      </c>
      <c r="G39" s="114">
        <v>1.6654023114806051</v>
      </c>
      <c r="H39" s="35"/>
      <c r="I39" s="115">
        <f t="shared" si="2"/>
        <v>-0.07875643168243396</v>
      </c>
      <c r="J39" s="32">
        <f t="shared" si="2"/>
        <v>0</v>
      </c>
      <c r="K39" s="32">
        <f t="shared" si="2"/>
        <v>-0.004610622611062709</v>
      </c>
      <c r="L39" s="33">
        <f t="shared" si="2"/>
        <v>0</v>
      </c>
      <c r="M39" s="3"/>
    </row>
    <row r="40" spans="1:13" ht="12.75">
      <c r="A40" s="117"/>
      <c r="B40" s="111"/>
      <c r="C40" s="112"/>
      <c r="D40" s="113"/>
      <c r="E40" s="113"/>
      <c r="F40" s="113"/>
      <c r="G40" s="114"/>
      <c r="H40" s="35"/>
      <c r="I40" s="139"/>
      <c r="J40" s="140"/>
      <c r="K40" s="140"/>
      <c r="L40" s="141"/>
      <c r="M40" s="3"/>
    </row>
    <row r="41" spans="1:13" ht="12.75">
      <c r="A41" s="124" t="s">
        <v>97</v>
      </c>
      <c r="B41" s="129"/>
      <c r="C41" s="121"/>
      <c r="D41" s="122"/>
      <c r="E41" s="122"/>
      <c r="F41" s="122"/>
      <c r="G41" s="123"/>
      <c r="H41" s="35"/>
      <c r="I41" s="125"/>
      <c r="J41" s="126"/>
      <c r="K41" s="126"/>
      <c r="L41" s="127"/>
      <c r="M41" s="3"/>
    </row>
    <row r="42" spans="1:13" ht="12.75">
      <c r="A42" s="110" t="s">
        <v>143</v>
      </c>
      <c r="B42" s="111" t="s">
        <v>94</v>
      </c>
      <c r="C42" s="112">
        <v>2.1576000295639037</v>
      </c>
      <c r="D42" s="113">
        <v>1.8478718454077838</v>
      </c>
      <c r="E42" s="113">
        <v>1.8544787386946844</v>
      </c>
      <c r="F42" s="113">
        <v>1.7755275589788235</v>
      </c>
      <c r="G42" s="114">
        <v>1.485539505330669</v>
      </c>
      <c r="H42" s="35"/>
      <c r="I42" s="115">
        <f aca="true" t="shared" si="3" ref="I42:L47">(D42/C42)^0.1-1</f>
        <v>-0.015376740211625828</v>
      </c>
      <c r="J42" s="32">
        <f t="shared" si="3"/>
        <v>0.00035696670542484377</v>
      </c>
      <c r="K42" s="32">
        <f t="shared" si="3"/>
        <v>-0.004341155631982896</v>
      </c>
      <c r="L42" s="33">
        <f t="shared" si="3"/>
        <v>-0.017673910016147154</v>
      </c>
      <c r="M42" s="3"/>
    </row>
    <row r="43" spans="1:13" ht="12.75">
      <c r="A43" s="110"/>
      <c r="B43" s="111" t="s">
        <v>95</v>
      </c>
      <c r="C43" s="112">
        <v>5.42326238617301</v>
      </c>
      <c r="D43" s="113">
        <v>5.045427027916908</v>
      </c>
      <c r="E43" s="113">
        <v>4.965365691162714</v>
      </c>
      <c r="F43" s="113">
        <v>4.746830452201055</v>
      </c>
      <c r="G43" s="114">
        <v>4.760354387326779</v>
      </c>
      <c r="H43" s="35"/>
      <c r="I43" s="115">
        <f t="shared" si="3"/>
        <v>-0.007195513100803019</v>
      </c>
      <c r="J43" s="32">
        <f t="shared" si="3"/>
        <v>-0.0015982559682963249</v>
      </c>
      <c r="K43" s="32">
        <f t="shared" si="3"/>
        <v>-0.0044908684073784455</v>
      </c>
      <c r="L43" s="33">
        <f t="shared" si="3"/>
        <v>0.00028453992292587493</v>
      </c>
      <c r="M43" s="3"/>
    </row>
    <row r="44" spans="1:13" ht="12.75">
      <c r="A44" s="110"/>
      <c r="B44" s="111" t="s">
        <v>79</v>
      </c>
      <c r="C44" s="112">
        <v>0.5686150837421418</v>
      </c>
      <c r="D44" s="113">
        <v>0.5373551401615143</v>
      </c>
      <c r="E44" s="113">
        <v>0.5300308500390731</v>
      </c>
      <c r="F44" s="113">
        <v>0.5087493779973872</v>
      </c>
      <c r="G44" s="114">
        <v>0.5113254745171272</v>
      </c>
      <c r="H44" s="35"/>
      <c r="I44" s="115">
        <f t="shared" si="3"/>
        <v>-0.0056384946534662195</v>
      </c>
      <c r="J44" s="32">
        <f t="shared" si="3"/>
        <v>-0.001371459142071374</v>
      </c>
      <c r="K44" s="32">
        <f t="shared" si="3"/>
        <v>-0.004089584612318786</v>
      </c>
      <c r="L44" s="33">
        <f t="shared" si="3"/>
        <v>0.0005052085480745649</v>
      </c>
      <c r="M44" s="3"/>
    </row>
    <row r="45" spans="1:13" ht="12.75">
      <c r="A45" s="110"/>
      <c r="B45" s="111" t="s">
        <v>96</v>
      </c>
      <c r="C45" s="112">
        <v>0.48275110218152406</v>
      </c>
      <c r="D45" s="113">
        <v>1.2472627893596886</v>
      </c>
      <c r="E45" s="113">
        <v>1.2919953991806097</v>
      </c>
      <c r="F45" s="113">
        <v>1.0619810574223578</v>
      </c>
      <c r="G45" s="114">
        <v>1.0651690013712223</v>
      </c>
      <c r="H45" s="35"/>
      <c r="I45" s="115">
        <f t="shared" si="3"/>
        <v>0.09957148589532916</v>
      </c>
      <c r="J45" s="32">
        <f t="shared" si="3"/>
        <v>0.0035298615990821958</v>
      </c>
      <c r="K45" s="32">
        <f t="shared" si="3"/>
        <v>-0.019414244164683514</v>
      </c>
      <c r="L45" s="33">
        <f t="shared" si="3"/>
        <v>0.00029978366083938113</v>
      </c>
      <c r="M45" s="3"/>
    </row>
    <row r="46" spans="1:13" ht="12.75">
      <c r="A46" s="110"/>
      <c r="B46" s="111" t="s">
        <v>82</v>
      </c>
      <c r="C46" s="112">
        <v>0.2326829582928076</v>
      </c>
      <c r="D46" s="113">
        <v>0.2286245359188877</v>
      </c>
      <c r="E46" s="113">
        <v>0.22438580379079903</v>
      </c>
      <c r="F46" s="113">
        <v>0.1973923173697103</v>
      </c>
      <c r="G46" s="114">
        <v>0.1695859431453474</v>
      </c>
      <c r="H46" s="35"/>
      <c r="I46" s="115">
        <f t="shared" si="3"/>
        <v>-0.0017580284672862323</v>
      </c>
      <c r="J46" s="32">
        <f t="shared" si="3"/>
        <v>-0.0018696668060736998</v>
      </c>
      <c r="K46" s="32">
        <f t="shared" si="3"/>
        <v>-0.012735577493780292</v>
      </c>
      <c r="L46" s="33">
        <f t="shared" si="3"/>
        <v>-0.015068651271893052</v>
      </c>
      <c r="M46" s="3"/>
    </row>
    <row r="47" spans="1:13" ht="12.75">
      <c r="A47" s="110"/>
      <c r="B47" s="111" t="s">
        <v>83</v>
      </c>
      <c r="C47" s="112">
        <v>0.21989833046533214</v>
      </c>
      <c r="D47" s="112">
        <v>0.26164412767067624</v>
      </c>
      <c r="E47" s="116">
        <v>0.26164412767067446</v>
      </c>
      <c r="F47" s="116">
        <v>0.24982794125974372</v>
      </c>
      <c r="G47" s="114">
        <v>0.24982794125974195</v>
      </c>
      <c r="H47" s="35"/>
      <c r="I47" s="115">
        <f t="shared" si="3"/>
        <v>0.017533944415120795</v>
      </c>
      <c r="J47" s="32">
        <f t="shared" si="3"/>
        <v>0</v>
      </c>
      <c r="K47" s="32">
        <f t="shared" si="3"/>
        <v>-0.00461062261106171</v>
      </c>
      <c r="L47" s="33">
        <f t="shared" si="3"/>
        <v>0</v>
      </c>
      <c r="M47" s="3"/>
    </row>
    <row r="48" spans="1:13" ht="13.5" thickBot="1">
      <c r="A48" s="263"/>
      <c r="B48" s="264"/>
      <c r="C48" s="132"/>
      <c r="D48" s="133"/>
      <c r="E48" s="133"/>
      <c r="F48" s="133"/>
      <c r="G48" s="134"/>
      <c r="H48" s="35"/>
      <c r="I48" s="136"/>
      <c r="J48" s="137"/>
      <c r="K48" s="137"/>
      <c r="L48" s="138"/>
      <c r="M48" s="3"/>
    </row>
    <row r="49" spans="1:13" ht="12.75">
      <c r="A49" s="3" t="s">
        <v>62</v>
      </c>
      <c r="B49" s="1"/>
      <c r="C49" s="1"/>
      <c r="D49" s="1"/>
      <c r="E49" s="1"/>
      <c r="F49" s="1"/>
      <c r="G49" s="1"/>
      <c r="H49" s="3"/>
      <c r="I49" s="3"/>
      <c r="J49" s="3"/>
      <c r="K49" s="3"/>
      <c r="L49" s="3"/>
      <c r="M49" s="3"/>
    </row>
    <row r="50" spans="1:13" ht="12.75">
      <c r="A50" s="1"/>
      <c r="B50" s="1"/>
      <c r="C50" s="1"/>
      <c r="D50" s="1"/>
      <c r="E50" s="1"/>
      <c r="F50" s="1"/>
      <c r="G50" s="1"/>
      <c r="H50" s="3"/>
      <c r="I50" s="3"/>
      <c r="J50" s="3"/>
      <c r="K50" s="3"/>
      <c r="L50" s="3"/>
      <c r="M50" s="3"/>
    </row>
  </sheetData>
  <autoFilter ref="A15:G24"/>
  <mergeCells count="2">
    <mergeCell ref="C16:G16"/>
    <mergeCell ref="I16:L16"/>
  </mergeCells>
  <printOptions/>
  <pageMargins left="0.17" right="0.17" top="0.31" bottom="0.24" header="0.27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25" sqref="B25"/>
    </sheetView>
  </sheetViews>
  <sheetFormatPr defaultColWidth="9.140625" defaultRowHeight="12.75"/>
  <cols>
    <col min="1" max="1" width="27.00390625" style="0" customWidth="1"/>
    <col min="2" max="2" width="7.57421875" style="0" customWidth="1"/>
    <col min="3" max="4" width="7.28125" style="0" customWidth="1"/>
    <col min="5" max="5" width="7.140625" style="0" customWidth="1"/>
    <col min="6" max="6" width="7.28125" style="0" customWidth="1"/>
    <col min="7" max="7" width="4.710937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1" t="s">
        <v>100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101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4</v>
      </c>
      <c r="B4" s="23" t="s">
        <v>5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6</v>
      </c>
      <c r="B5" s="7" t="s">
        <v>7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7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</row>
    <row r="11" spans="1:12" ht="12.75">
      <c r="A11" s="7" t="s">
        <v>9</v>
      </c>
      <c r="B11" s="7"/>
      <c r="C11" s="7"/>
      <c r="D11" s="7"/>
      <c r="E11" s="7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7">
      <c r="A14" s="8" t="s">
        <v>10</v>
      </c>
      <c r="B14" s="9">
        <v>1990</v>
      </c>
      <c r="C14" s="10">
        <v>2000</v>
      </c>
      <c r="D14" s="11">
        <v>2010</v>
      </c>
      <c r="E14" s="11">
        <v>2020</v>
      </c>
      <c r="F14" s="12">
        <v>2030</v>
      </c>
      <c r="G14" s="13"/>
      <c r="H14" s="14" t="s">
        <v>11</v>
      </c>
      <c r="I14" s="15" t="s">
        <v>12</v>
      </c>
      <c r="J14" s="15" t="s">
        <v>13</v>
      </c>
      <c r="K14" s="16" t="s">
        <v>14</v>
      </c>
      <c r="L14" s="1"/>
    </row>
    <row r="15" spans="1:12" ht="13.5" thickBot="1">
      <c r="A15" s="3"/>
      <c r="B15" s="301" t="s">
        <v>5</v>
      </c>
      <c r="C15" s="302"/>
      <c r="D15" s="302"/>
      <c r="E15" s="302"/>
      <c r="F15" s="303"/>
      <c r="G15" s="3"/>
      <c r="H15" s="282" t="s">
        <v>15</v>
      </c>
      <c r="I15" s="283"/>
      <c r="J15" s="283"/>
      <c r="K15" s="284"/>
      <c r="L15" s="1"/>
    </row>
    <row r="16" spans="1:12" ht="12.75">
      <c r="A16" s="212" t="s">
        <v>16</v>
      </c>
      <c r="B16" s="213">
        <v>1.48459522</v>
      </c>
      <c r="C16" s="214">
        <v>1.735359721</v>
      </c>
      <c r="D16" s="214">
        <v>3.5203467819674708</v>
      </c>
      <c r="E16" s="214">
        <v>5.080614936024317</v>
      </c>
      <c r="F16" s="215">
        <v>5.278100978895051</v>
      </c>
      <c r="G16" s="27"/>
      <c r="H16" s="256">
        <f aca="true" t="shared" si="0" ref="H16:H51">(C16/B16)^0.1-1</f>
        <v>0.01572968612404524</v>
      </c>
      <c r="I16" s="257">
        <f aca="true" t="shared" si="1" ref="I16:I51">(D16/C16)^0.1-1</f>
        <v>0.07329620411076387</v>
      </c>
      <c r="J16" s="257">
        <f aca="true" t="shared" si="2" ref="J16:J51">(E16/D16)^0.1-1</f>
        <v>0.037368564450062314</v>
      </c>
      <c r="K16" s="258">
        <f aca="true" t="shared" si="3" ref="K16:K51">(F16/E16)^0.1-1</f>
        <v>0.003820686813255758</v>
      </c>
      <c r="L16" s="1"/>
    </row>
    <row r="17" spans="1:12" ht="12.75">
      <c r="A17" s="220" t="s">
        <v>17</v>
      </c>
      <c r="B17" s="221">
        <v>0.15840410387516393</v>
      </c>
      <c r="C17" s="222">
        <v>1.3172400477664514</v>
      </c>
      <c r="D17" s="222">
        <v>3.0380173820292895</v>
      </c>
      <c r="E17" s="222">
        <v>4.175256709689095</v>
      </c>
      <c r="F17" s="223">
        <v>4.312903650214429</v>
      </c>
      <c r="G17" s="27"/>
      <c r="H17" s="115">
        <f t="shared" si="0"/>
        <v>0.23591854732343265</v>
      </c>
      <c r="I17" s="32">
        <f t="shared" si="1"/>
        <v>0.08715766660201085</v>
      </c>
      <c r="J17" s="32">
        <f t="shared" si="2"/>
        <v>0.03230799965144926</v>
      </c>
      <c r="K17" s="33">
        <f t="shared" si="3"/>
        <v>0.003248819437781325</v>
      </c>
      <c r="L17" s="1"/>
    </row>
    <row r="18" spans="1:12" ht="12.75">
      <c r="A18" s="220" t="s">
        <v>18</v>
      </c>
      <c r="B18" s="221">
        <v>0.0654811111111111</v>
      </c>
      <c r="C18" s="222">
        <v>0.7925666000000001</v>
      </c>
      <c r="D18" s="222">
        <v>1.9419298585646934</v>
      </c>
      <c r="E18" s="222">
        <v>2.7022702264614376</v>
      </c>
      <c r="F18" s="223">
        <v>2.7971269373128234</v>
      </c>
      <c r="G18" s="27"/>
      <c r="H18" s="115">
        <f t="shared" si="0"/>
        <v>0.2831929729216167</v>
      </c>
      <c r="I18" s="32">
        <f t="shared" si="1"/>
        <v>0.09375430972068921</v>
      </c>
      <c r="J18" s="32">
        <f t="shared" si="2"/>
        <v>0.03359291498523653</v>
      </c>
      <c r="K18" s="33">
        <f t="shared" si="3"/>
        <v>0.003456013514599343</v>
      </c>
      <c r="L18" s="1"/>
    </row>
    <row r="19" spans="1:12" ht="12.75">
      <c r="A19" s="220" t="s">
        <v>19</v>
      </c>
      <c r="B19" s="221">
        <v>0.0944757071</v>
      </c>
      <c r="C19" s="222">
        <v>0.5756703020999999</v>
      </c>
      <c r="D19" s="222">
        <v>1.396270809568885</v>
      </c>
      <c r="E19" s="222">
        <v>1.9448496339262695</v>
      </c>
      <c r="F19" s="223">
        <v>2.0046197253009086</v>
      </c>
      <c r="G19" s="27"/>
      <c r="H19" s="115">
        <f t="shared" si="0"/>
        <v>0.1980787559901378</v>
      </c>
      <c r="I19" s="32">
        <f t="shared" si="1"/>
        <v>0.09264625945041982</v>
      </c>
      <c r="J19" s="32">
        <f t="shared" si="2"/>
        <v>0.0336931469984163</v>
      </c>
      <c r="K19" s="33">
        <f t="shared" si="3"/>
        <v>0.0030315573572607946</v>
      </c>
      <c r="L19" s="1"/>
    </row>
    <row r="20" spans="1:12" ht="12.75">
      <c r="A20" s="220" t="s">
        <v>20</v>
      </c>
      <c r="B20" s="221">
        <v>7.638833431000001</v>
      </c>
      <c r="C20" s="222">
        <v>11.101576244</v>
      </c>
      <c r="D20" s="222">
        <v>17.646258067563156</v>
      </c>
      <c r="E20" s="222">
        <v>23.767350940272042</v>
      </c>
      <c r="F20" s="223">
        <v>24.771205887078047</v>
      </c>
      <c r="G20" s="27"/>
      <c r="H20" s="115">
        <f t="shared" si="0"/>
        <v>0.03809180016225899</v>
      </c>
      <c r="I20" s="32">
        <f t="shared" si="1"/>
        <v>0.0474343157496786</v>
      </c>
      <c r="J20" s="32">
        <f t="shared" si="2"/>
        <v>0.030226733497132674</v>
      </c>
      <c r="K20" s="33">
        <f t="shared" si="3"/>
        <v>0.004145478425898963</v>
      </c>
      <c r="L20" s="1"/>
    </row>
    <row r="21" spans="1:12" ht="12.75">
      <c r="A21" s="220" t="s">
        <v>29</v>
      </c>
      <c r="B21" s="221">
        <v>10.101700000000001</v>
      </c>
      <c r="C21" s="222">
        <v>11.43772228</v>
      </c>
      <c r="D21" s="222">
        <v>17.441057895471904</v>
      </c>
      <c r="E21" s="222">
        <v>24.466778014475672</v>
      </c>
      <c r="F21" s="223">
        <v>25.43028364737021</v>
      </c>
      <c r="G21" s="27"/>
      <c r="H21" s="115">
        <f t="shared" si="0"/>
        <v>0.01249877874641836</v>
      </c>
      <c r="I21" s="32">
        <f t="shared" si="1"/>
        <v>0.0430937126353923</v>
      </c>
      <c r="J21" s="32">
        <f t="shared" si="2"/>
        <v>0.03442830544014197</v>
      </c>
      <c r="K21" s="33">
        <f t="shared" si="3"/>
        <v>0.003869922434151185</v>
      </c>
      <c r="L21" s="1"/>
    </row>
    <row r="22" spans="1:12" ht="12.75">
      <c r="A22" s="220" t="s">
        <v>30</v>
      </c>
      <c r="B22" s="221">
        <v>0.5241055609861948</v>
      </c>
      <c r="C22" s="222">
        <v>0.801186727725129</v>
      </c>
      <c r="D22" s="222">
        <v>1.2924377531179223</v>
      </c>
      <c r="E22" s="222">
        <v>1.7463238148186142</v>
      </c>
      <c r="F22" s="223">
        <v>1.853573418743792</v>
      </c>
      <c r="G22" s="27"/>
      <c r="H22" s="115">
        <f t="shared" si="0"/>
        <v>0.0433535494713182</v>
      </c>
      <c r="I22" s="32">
        <f t="shared" si="1"/>
        <v>0.04898092021239009</v>
      </c>
      <c r="J22" s="32">
        <f t="shared" si="2"/>
        <v>0.030555805302645123</v>
      </c>
      <c r="K22" s="33">
        <f t="shared" si="3"/>
        <v>0.00597804285557646</v>
      </c>
      <c r="L22" s="1"/>
    </row>
    <row r="23" spans="1:12" ht="12.75">
      <c r="A23" s="220" t="s">
        <v>31</v>
      </c>
      <c r="B23" s="221">
        <v>0.15347030150753768</v>
      </c>
      <c r="C23" s="222">
        <v>0.5473834272</v>
      </c>
      <c r="D23" s="222">
        <v>0.9873688065872475</v>
      </c>
      <c r="E23" s="222">
        <v>1.2701493155720414</v>
      </c>
      <c r="F23" s="223">
        <v>1.3232776927109802</v>
      </c>
      <c r="G23" s="27"/>
      <c r="H23" s="115">
        <f t="shared" si="0"/>
        <v>0.13560351942402393</v>
      </c>
      <c r="I23" s="32">
        <f t="shared" si="1"/>
        <v>0.060764008589664575</v>
      </c>
      <c r="J23" s="32">
        <f t="shared" si="2"/>
        <v>0.025504422446980257</v>
      </c>
      <c r="K23" s="33">
        <f t="shared" si="3"/>
        <v>0.0041061366188834825</v>
      </c>
      <c r="L23" s="1"/>
    </row>
    <row r="24" spans="1:12" ht="12.75">
      <c r="A24" s="220" t="s">
        <v>32</v>
      </c>
      <c r="B24" s="221">
        <v>0.9214205759999999</v>
      </c>
      <c r="C24" s="222">
        <v>2.7110534079999997</v>
      </c>
      <c r="D24" s="222">
        <v>4.378149928041559</v>
      </c>
      <c r="E24" s="222">
        <v>5.941858059382623</v>
      </c>
      <c r="F24" s="223">
        <v>6.195249309347963</v>
      </c>
      <c r="G24" s="27"/>
      <c r="H24" s="115">
        <f t="shared" si="0"/>
        <v>0.11395594787979046</v>
      </c>
      <c r="I24" s="32">
        <f t="shared" si="1"/>
        <v>0.04909605916219073</v>
      </c>
      <c r="J24" s="32">
        <f t="shared" si="2"/>
        <v>0.031010680640531474</v>
      </c>
      <c r="K24" s="33">
        <f t="shared" si="3"/>
        <v>0.004184818885778929</v>
      </c>
      <c r="L24" s="1"/>
    </row>
    <row r="25" spans="1:12" ht="12.75">
      <c r="A25" s="220" t="s">
        <v>33</v>
      </c>
      <c r="B25" s="221">
        <v>0.022704405640937845</v>
      </c>
      <c r="C25" s="222">
        <v>0.1430760886380928</v>
      </c>
      <c r="D25" s="222">
        <v>0.3187066675420951</v>
      </c>
      <c r="E25" s="222">
        <v>0.44400648399222137</v>
      </c>
      <c r="F25" s="223">
        <v>0.46693908588555655</v>
      </c>
      <c r="G25" s="27"/>
      <c r="H25" s="115">
        <f t="shared" si="0"/>
        <v>0.20211410277059394</v>
      </c>
      <c r="I25" s="32">
        <f t="shared" si="1"/>
        <v>0.08338397909386996</v>
      </c>
      <c r="J25" s="32">
        <f t="shared" si="2"/>
        <v>0.03371261511643886</v>
      </c>
      <c r="K25" s="33">
        <f t="shared" si="3"/>
        <v>0.0050486664001390125</v>
      </c>
      <c r="L25" s="1"/>
    </row>
    <row r="26" spans="1:12" ht="12.75">
      <c r="A26" s="220" t="s">
        <v>34</v>
      </c>
      <c r="B26" s="221">
        <v>7.050483</v>
      </c>
      <c r="C26" s="222">
        <v>5.6696381449999995</v>
      </c>
      <c r="D26" s="222">
        <v>9.241782455122763</v>
      </c>
      <c r="E26" s="222">
        <v>11.946930803640074</v>
      </c>
      <c r="F26" s="223">
        <v>12.467390242310477</v>
      </c>
      <c r="G26" s="27"/>
      <c r="H26" s="115">
        <f t="shared" si="0"/>
        <v>-0.021561243100578276</v>
      </c>
      <c r="I26" s="32">
        <f t="shared" si="1"/>
        <v>0.05007432533431211</v>
      </c>
      <c r="J26" s="32">
        <f t="shared" si="2"/>
        <v>0.02600637845047138</v>
      </c>
      <c r="K26" s="33">
        <f t="shared" si="3"/>
        <v>0.004273309259339886</v>
      </c>
      <c r="L26" s="1"/>
    </row>
    <row r="27" spans="1:12" ht="12.75">
      <c r="A27" s="220" t="s">
        <v>35</v>
      </c>
      <c r="B27" s="221">
        <v>0.06071376778505419</v>
      </c>
      <c r="C27" s="222">
        <v>0.12193553527057045</v>
      </c>
      <c r="D27" s="222">
        <v>0.2148470945621114</v>
      </c>
      <c r="E27" s="222">
        <v>0.2700671813529911</v>
      </c>
      <c r="F27" s="223">
        <v>0.2886322340570719</v>
      </c>
      <c r="G27" s="27"/>
      <c r="H27" s="115">
        <f t="shared" si="0"/>
        <v>0.07222100377951435</v>
      </c>
      <c r="I27" s="32">
        <f t="shared" si="1"/>
        <v>0.05827836964802047</v>
      </c>
      <c r="J27" s="32">
        <f t="shared" si="2"/>
        <v>0.023138041797221787</v>
      </c>
      <c r="K27" s="33">
        <f t="shared" si="3"/>
        <v>0.006670407060569428</v>
      </c>
      <c r="L27" s="1"/>
    </row>
    <row r="28" spans="1:12" ht="12.75">
      <c r="A28" s="220" t="s">
        <v>36</v>
      </c>
      <c r="B28" s="221">
        <v>3.287340496</v>
      </c>
      <c r="C28" s="222">
        <v>8.787297423999998</v>
      </c>
      <c r="D28" s="222">
        <v>15.088422949975225</v>
      </c>
      <c r="E28" s="222">
        <v>20.04622798244253</v>
      </c>
      <c r="F28" s="223">
        <v>21.11451552710047</v>
      </c>
      <c r="G28" s="27"/>
      <c r="H28" s="115">
        <f t="shared" si="0"/>
        <v>0.10331891494807888</v>
      </c>
      <c r="I28" s="32">
        <f t="shared" si="1"/>
        <v>0.055550102662439205</v>
      </c>
      <c r="J28" s="32">
        <f t="shared" si="2"/>
        <v>0.028818776057601303</v>
      </c>
      <c r="K28" s="33">
        <f t="shared" si="3"/>
        <v>0.005205475465735576</v>
      </c>
      <c r="L28" s="1"/>
    </row>
    <row r="29" spans="1:12" ht="12.75">
      <c r="A29" s="220" t="s">
        <v>37</v>
      </c>
      <c r="B29" s="221">
        <v>0.5273089999999999</v>
      </c>
      <c r="C29" s="222">
        <v>0.7211516</v>
      </c>
      <c r="D29" s="222">
        <v>1.4429893390565962</v>
      </c>
      <c r="E29" s="222">
        <v>1.9236560758829477</v>
      </c>
      <c r="F29" s="223">
        <v>2.0029416193624643</v>
      </c>
      <c r="G29" s="27"/>
      <c r="H29" s="115">
        <f t="shared" si="0"/>
        <v>0.031801461643548024</v>
      </c>
      <c r="I29" s="32">
        <f t="shared" si="1"/>
        <v>0.07182443852049891</v>
      </c>
      <c r="J29" s="32">
        <f t="shared" si="2"/>
        <v>0.02916837065348732</v>
      </c>
      <c r="K29" s="33">
        <f t="shared" si="3"/>
        <v>0.00404710029476818</v>
      </c>
      <c r="L29" s="1"/>
    </row>
    <row r="30" spans="1:12" ht="12.75">
      <c r="A30" s="220" t="s">
        <v>38</v>
      </c>
      <c r="B30" s="221">
        <v>14.379010000000001</v>
      </c>
      <c r="C30" s="222">
        <v>11.240328209</v>
      </c>
      <c r="D30" s="222">
        <v>18.453897057942562</v>
      </c>
      <c r="E30" s="222">
        <v>24.954851241040576</v>
      </c>
      <c r="F30" s="223">
        <v>26.210516968361635</v>
      </c>
      <c r="G30" s="27"/>
      <c r="H30" s="115">
        <f t="shared" si="0"/>
        <v>-0.02432539631049635</v>
      </c>
      <c r="I30" s="32">
        <f t="shared" si="1"/>
        <v>0.050826242840256164</v>
      </c>
      <c r="J30" s="32">
        <f t="shared" si="2"/>
        <v>0.03063927710618941</v>
      </c>
      <c r="K30" s="33">
        <f t="shared" si="3"/>
        <v>0.0049213200525317635</v>
      </c>
      <c r="L30" s="1"/>
    </row>
    <row r="31" spans="1:12" ht="12.75">
      <c r="A31" s="220" t="s">
        <v>39</v>
      </c>
      <c r="B31" s="221">
        <v>0.019946992299560092</v>
      </c>
      <c r="C31" s="222">
        <v>0.06078304822264282</v>
      </c>
      <c r="D31" s="222">
        <v>0.12155371169035903</v>
      </c>
      <c r="E31" s="222">
        <v>0.16019485608362</v>
      </c>
      <c r="F31" s="223">
        <v>0.16884493196325</v>
      </c>
      <c r="G31" s="27"/>
      <c r="H31" s="115">
        <f t="shared" si="0"/>
        <v>0.1178679519414978</v>
      </c>
      <c r="I31" s="32">
        <f t="shared" si="1"/>
        <v>0.07176254315940933</v>
      </c>
      <c r="J31" s="32">
        <f t="shared" si="2"/>
        <v>0.02798797430294986</v>
      </c>
      <c r="K31" s="33">
        <f t="shared" si="3"/>
        <v>0.005272833369787122</v>
      </c>
      <c r="L31" s="1"/>
    </row>
    <row r="32" spans="1:12" ht="12.75">
      <c r="A32" s="220" t="s">
        <v>40</v>
      </c>
      <c r="B32" s="221">
        <v>0.2153145</v>
      </c>
      <c r="C32" s="222">
        <v>0.8896355000000001</v>
      </c>
      <c r="D32" s="222">
        <v>1.9576134036591866</v>
      </c>
      <c r="E32" s="222">
        <v>4.135606229522596</v>
      </c>
      <c r="F32" s="223">
        <v>4.307318585263365</v>
      </c>
      <c r="G32" s="27"/>
      <c r="H32" s="115">
        <f t="shared" si="0"/>
        <v>0.15242821524651284</v>
      </c>
      <c r="I32" s="32">
        <f t="shared" si="1"/>
        <v>0.082060347697968</v>
      </c>
      <c r="J32" s="32">
        <f t="shared" si="2"/>
        <v>0.07765866461028348</v>
      </c>
      <c r="K32" s="33">
        <f t="shared" si="3"/>
        <v>0.004076450761320682</v>
      </c>
      <c r="L32" s="1"/>
    </row>
    <row r="33" spans="1:12" ht="12.75">
      <c r="A33" s="220" t="s">
        <v>41</v>
      </c>
      <c r="B33" s="221">
        <v>0.019823766425395857</v>
      </c>
      <c r="C33" s="222">
        <v>0.03463366245712486</v>
      </c>
      <c r="D33" s="222">
        <v>0.06926026818652242</v>
      </c>
      <c r="E33" s="222">
        <v>0.09127766269051653</v>
      </c>
      <c r="F33" s="223">
        <v>0.09447235350138579</v>
      </c>
      <c r="G33" s="27"/>
      <c r="H33" s="115">
        <f t="shared" si="0"/>
        <v>0.05738032428381534</v>
      </c>
      <c r="I33" s="32">
        <f t="shared" si="1"/>
        <v>0.07176254315940933</v>
      </c>
      <c r="J33" s="32">
        <f t="shared" si="2"/>
        <v>0.02798797430294986</v>
      </c>
      <c r="K33" s="33">
        <f t="shared" si="3"/>
        <v>0.0034460376684184446</v>
      </c>
      <c r="L33" s="1"/>
    </row>
    <row r="34" spans="1:12" ht="12.75">
      <c r="A34" s="220" t="s">
        <v>42</v>
      </c>
      <c r="B34" s="221">
        <v>0.14149001167879718</v>
      </c>
      <c r="C34" s="222">
        <v>0.3104297496630954</v>
      </c>
      <c r="D34" s="222">
        <v>0.6169449633894127</v>
      </c>
      <c r="E34" s="222">
        <v>1.1216067108325958</v>
      </c>
      <c r="F34" s="223">
        <v>1.166461501689193</v>
      </c>
      <c r="G34" s="27"/>
      <c r="H34" s="115">
        <f t="shared" si="0"/>
        <v>0.08174215731121026</v>
      </c>
      <c r="I34" s="32">
        <f t="shared" si="1"/>
        <v>0.0710957814807247</v>
      </c>
      <c r="J34" s="32">
        <f t="shared" si="2"/>
        <v>0.061596352304676305</v>
      </c>
      <c r="K34" s="33">
        <f t="shared" si="3"/>
        <v>0.003928957006277933</v>
      </c>
      <c r="L34" s="1"/>
    </row>
    <row r="35" spans="1:12" ht="12.75">
      <c r="A35" s="220" t="s">
        <v>43</v>
      </c>
      <c r="B35" s="221">
        <v>0.02402587892599018</v>
      </c>
      <c r="C35" s="222">
        <v>0.03277435045045286</v>
      </c>
      <c r="D35" s="222">
        <v>0.06750190046719436</v>
      </c>
      <c r="E35" s="222">
        <v>0.08803864431794017</v>
      </c>
      <c r="F35" s="223">
        <v>0.09174788848034364</v>
      </c>
      <c r="G35" s="27"/>
      <c r="H35" s="115">
        <f t="shared" si="0"/>
        <v>0.031538593027871764</v>
      </c>
      <c r="I35" s="32">
        <f t="shared" si="1"/>
        <v>0.07492506712956692</v>
      </c>
      <c r="J35" s="32">
        <f t="shared" si="2"/>
        <v>0.026917925033613788</v>
      </c>
      <c r="K35" s="33">
        <f t="shared" si="3"/>
        <v>0.004135388696065556</v>
      </c>
      <c r="L35" s="1"/>
    </row>
    <row r="36" spans="1:12" ht="12.75">
      <c r="A36" s="220" t="s">
        <v>44</v>
      </c>
      <c r="B36" s="221">
        <v>0.031398972100766524</v>
      </c>
      <c r="C36" s="222">
        <v>0.043374865428087314</v>
      </c>
      <c r="D36" s="222">
        <v>0.08674089307830711</v>
      </c>
      <c r="E36" s="222">
        <v>0.11431526598415002</v>
      </c>
      <c r="F36" s="223">
        <v>0.12064118129978461</v>
      </c>
      <c r="G36" s="27"/>
      <c r="H36" s="115">
        <f t="shared" si="0"/>
        <v>0.0328381495999337</v>
      </c>
      <c r="I36" s="32">
        <f t="shared" si="1"/>
        <v>0.07176254315940933</v>
      </c>
      <c r="J36" s="32">
        <f t="shared" si="2"/>
        <v>0.02798797430294986</v>
      </c>
      <c r="K36" s="33">
        <f t="shared" si="3"/>
        <v>0.005400588243721138</v>
      </c>
      <c r="L36" s="1"/>
    </row>
    <row r="37" spans="1:12" ht="12.75">
      <c r="A37" s="220" t="s">
        <v>45</v>
      </c>
      <c r="B37" s="221">
        <v>0.0060258249951615425</v>
      </c>
      <c r="C37" s="222">
        <v>0.022763668350899578</v>
      </c>
      <c r="D37" s="222">
        <v>0.04552269852615644</v>
      </c>
      <c r="E37" s="222">
        <v>0.05999407206513179</v>
      </c>
      <c r="F37" s="223">
        <v>0.06341763733078665</v>
      </c>
      <c r="G37" s="27"/>
      <c r="H37" s="115">
        <f t="shared" si="0"/>
        <v>0.14214849941691354</v>
      </c>
      <c r="I37" s="32">
        <f t="shared" si="1"/>
        <v>0.07176254315940933</v>
      </c>
      <c r="J37" s="32">
        <f t="shared" si="2"/>
        <v>0.02798797430294986</v>
      </c>
      <c r="K37" s="33">
        <f t="shared" si="3"/>
        <v>0.005565053264654951</v>
      </c>
      <c r="L37" s="1"/>
    </row>
    <row r="38" spans="1:12" ht="12.75">
      <c r="A38" s="220" t="s">
        <v>46</v>
      </c>
      <c r="B38" s="221">
        <v>0.5154363636363636</v>
      </c>
      <c r="C38" s="222">
        <v>1.6268135</v>
      </c>
      <c r="D38" s="222">
        <v>3.347262375840622</v>
      </c>
      <c r="E38" s="222">
        <v>6.204424090025493</v>
      </c>
      <c r="F38" s="223">
        <v>6.663662531878594</v>
      </c>
      <c r="G38" s="27"/>
      <c r="H38" s="115">
        <f t="shared" si="0"/>
        <v>0.12180215852982013</v>
      </c>
      <c r="I38" s="32">
        <f t="shared" si="1"/>
        <v>0.07481866292429062</v>
      </c>
      <c r="J38" s="32">
        <f t="shared" si="2"/>
        <v>0.06365594535521835</v>
      </c>
      <c r="K38" s="33">
        <f t="shared" si="3"/>
        <v>0.007166221609965939</v>
      </c>
      <c r="L38" s="1"/>
    </row>
    <row r="39" spans="1:12" ht="12.75">
      <c r="A39" s="220" t="s">
        <v>47</v>
      </c>
      <c r="B39" s="221">
        <v>0.27197107</v>
      </c>
      <c r="C39" s="222">
        <v>0.1030562</v>
      </c>
      <c r="D39" s="222">
        <v>0.23170276912387397</v>
      </c>
      <c r="E39" s="222">
        <v>0.48484052830795576</v>
      </c>
      <c r="F39" s="223">
        <v>0.5125691593241427</v>
      </c>
      <c r="G39" s="27"/>
      <c r="H39" s="115">
        <f t="shared" si="0"/>
        <v>-0.09248222202962453</v>
      </c>
      <c r="I39" s="32">
        <f t="shared" si="1"/>
        <v>0.08439051433719724</v>
      </c>
      <c r="J39" s="32">
        <f t="shared" si="2"/>
        <v>0.07663072392259873</v>
      </c>
      <c r="K39" s="33">
        <f t="shared" si="3"/>
        <v>0.005577055962811661</v>
      </c>
      <c r="L39" s="1"/>
    </row>
    <row r="40" spans="1:12" ht="12.75">
      <c r="A40" s="220" t="s">
        <v>48</v>
      </c>
      <c r="B40" s="221">
        <v>0.054282293881141315</v>
      </c>
      <c r="C40" s="222">
        <v>0.13232845281384487</v>
      </c>
      <c r="D40" s="222">
        <v>0.2629882366790462</v>
      </c>
      <c r="E40" s="222">
        <v>0.4781129414019802</v>
      </c>
      <c r="F40" s="223">
        <v>0.4948470377849321</v>
      </c>
      <c r="G40" s="27"/>
      <c r="H40" s="115">
        <f t="shared" si="0"/>
        <v>0.09319970110756226</v>
      </c>
      <c r="I40" s="32">
        <f t="shared" si="1"/>
        <v>0.0710957814807247</v>
      </c>
      <c r="J40" s="32">
        <f t="shared" si="2"/>
        <v>0.06159635230467608</v>
      </c>
      <c r="K40" s="33">
        <f t="shared" si="3"/>
        <v>0.0034460958392048546</v>
      </c>
      <c r="L40" s="1"/>
    </row>
    <row r="41" spans="1:12" ht="12.75">
      <c r="A41" s="220" t="s">
        <v>49</v>
      </c>
      <c r="B41" s="221">
        <v>4.49E-05</v>
      </c>
      <c r="C41" s="222">
        <v>0.14496308</v>
      </c>
      <c r="D41" s="222">
        <v>0.24206423746680264</v>
      </c>
      <c r="E41" s="222">
        <v>0.29687147360994465</v>
      </c>
      <c r="F41" s="223">
        <v>0.30881955420555535</v>
      </c>
      <c r="G41" s="27"/>
      <c r="H41" s="115">
        <f t="shared" si="0"/>
        <v>1.243371026957333</v>
      </c>
      <c r="I41" s="32">
        <f t="shared" si="1"/>
        <v>0.05260958989549169</v>
      </c>
      <c r="J41" s="32">
        <f t="shared" si="2"/>
        <v>0.020619316554834732</v>
      </c>
      <c r="K41" s="33">
        <f t="shared" si="3"/>
        <v>0.003953579155617115</v>
      </c>
      <c r="L41" s="1"/>
    </row>
    <row r="42" spans="1:12" ht="12.75">
      <c r="A42" s="220" t="s">
        <v>50</v>
      </c>
      <c r="B42" s="221">
        <v>0.0030443047212897296</v>
      </c>
      <c r="C42" s="222">
        <v>0.003467299202936916</v>
      </c>
      <c r="D42" s="222">
        <v>0.005072365801560737</v>
      </c>
      <c r="E42" s="222">
        <v>0.00686184621308867</v>
      </c>
      <c r="F42" s="223">
        <v>0.007138012496739049</v>
      </c>
      <c r="G42" s="27"/>
      <c r="H42" s="115">
        <f t="shared" si="0"/>
        <v>0.013095345009487724</v>
      </c>
      <c r="I42" s="32">
        <f t="shared" si="1"/>
        <v>0.03877604191330075</v>
      </c>
      <c r="J42" s="32">
        <f t="shared" si="2"/>
        <v>0.03067808403660144</v>
      </c>
      <c r="K42" s="33">
        <f t="shared" si="3"/>
        <v>0.003953579155617115</v>
      </c>
      <c r="L42" s="1"/>
    </row>
    <row r="43" spans="1:12" ht="12.75">
      <c r="A43" s="220" t="s">
        <v>51</v>
      </c>
      <c r="B43" s="221">
        <v>5.218004574570001</v>
      </c>
      <c r="C43" s="222">
        <v>2.022174572</v>
      </c>
      <c r="D43" s="222">
        <v>2.928275058307964</v>
      </c>
      <c r="E43" s="222">
        <v>3.99193212257876</v>
      </c>
      <c r="F43" s="223">
        <v>4.148726194587057</v>
      </c>
      <c r="G43" s="27"/>
      <c r="H43" s="115">
        <f t="shared" si="0"/>
        <v>-0.09043986187118658</v>
      </c>
      <c r="I43" s="32">
        <f t="shared" si="1"/>
        <v>0.03771793398758305</v>
      </c>
      <c r="J43" s="32">
        <f t="shared" si="2"/>
        <v>0.03147125118408933</v>
      </c>
      <c r="K43" s="33">
        <f t="shared" si="3"/>
        <v>0.0038600299115825187</v>
      </c>
      <c r="L43" s="1"/>
    </row>
    <row r="44" spans="1:12" ht="12.75">
      <c r="A44" s="220" t="s">
        <v>52</v>
      </c>
      <c r="B44" s="221">
        <v>1.1360326219885397</v>
      </c>
      <c r="C44" s="222">
        <v>1.4103292042782312</v>
      </c>
      <c r="D44" s="222">
        <v>2.0631924751875594</v>
      </c>
      <c r="E44" s="222">
        <v>2.791066343910503</v>
      </c>
      <c r="F44" s="223">
        <v>2.9061029343411184</v>
      </c>
      <c r="G44" s="27"/>
      <c r="H44" s="115">
        <f t="shared" si="0"/>
        <v>0.021863694843705872</v>
      </c>
      <c r="I44" s="32">
        <f t="shared" si="1"/>
        <v>0.03877604191330075</v>
      </c>
      <c r="J44" s="32">
        <f t="shared" si="2"/>
        <v>0.03067808403660144</v>
      </c>
      <c r="K44" s="33">
        <f t="shared" si="3"/>
        <v>0.004047093544651492</v>
      </c>
      <c r="L44" s="1"/>
    </row>
    <row r="45" spans="1:12" ht="12.75">
      <c r="A45" s="220" t="s">
        <v>53</v>
      </c>
      <c r="B45" s="221">
        <v>0.05310975609756097</v>
      </c>
      <c r="C45" s="222">
        <v>0.1510462917275052</v>
      </c>
      <c r="D45" s="222">
        <v>0.3321989388626989</v>
      </c>
      <c r="E45" s="222">
        <v>0.6636664342568678</v>
      </c>
      <c r="F45" s="223">
        <v>0.6942051514158272</v>
      </c>
      <c r="G45" s="27"/>
      <c r="H45" s="115">
        <f t="shared" si="0"/>
        <v>0.11018045208167271</v>
      </c>
      <c r="I45" s="32">
        <f t="shared" si="1"/>
        <v>0.08200387801335318</v>
      </c>
      <c r="J45" s="32">
        <f t="shared" si="2"/>
        <v>0.0716554112346528</v>
      </c>
      <c r="K45" s="33">
        <f t="shared" si="3"/>
        <v>0.004508920614065159</v>
      </c>
      <c r="L45" s="1"/>
    </row>
    <row r="46" spans="1:12" ht="12.75">
      <c r="A46" s="220" t="s">
        <v>54</v>
      </c>
      <c r="B46" s="221">
        <v>0.8239724169783973</v>
      </c>
      <c r="C46" s="222">
        <v>0.7788329606342561</v>
      </c>
      <c r="D46" s="222">
        <v>1.223848948746363</v>
      </c>
      <c r="E46" s="222">
        <v>1.4987669899067935</v>
      </c>
      <c r="F46" s="223">
        <v>1.5918805119969852</v>
      </c>
      <c r="G46" s="27"/>
      <c r="H46" s="115">
        <f t="shared" si="0"/>
        <v>-0.005618204514522329</v>
      </c>
      <c r="I46" s="32">
        <f t="shared" si="1"/>
        <v>0.04623284419531526</v>
      </c>
      <c r="J46" s="32">
        <f t="shared" si="2"/>
        <v>0.02047091229493847</v>
      </c>
      <c r="K46" s="33">
        <f t="shared" si="3"/>
        <v>0.00604552748019449</v>
      </c>
      <c r="L46" s="1"/>
    </row>
    <row r="47" spans="1:12" ht="13.5" thickBot="1">
      <c r="A47" s="229" t="s">
        <v>55</v>
      </c>
      <c r="B47" s="230">
        <v>0.40792185668548714</v>
      </c>
      <c r="C47" s="231">
        <v>1.1684493332530599</v>
      </c>
      <c r="D47" s="231">
        <v>2.336660590939664</v>
      </c>
      <c r="E47" s="231">
        <v>3.079469988011358</v>
      </c>
      <c r="F47" s="232">
        <v>3.408042506924697</v>
      </c>
      <c r="G47" s="27"/>
      <c r="H47" s="259">
        <f t="shared" si="0"/>
        <v>0.11097245394450317</v>
      </c>
      <c r="I47" s="260">
        <f t="shared" si="1"/>
        <v>0.07176254315940933</v>
      </c>
      <c r="J47" s="260">
        <f t="shared" si="2"/>
        <v>0.02798797430294986</v>
      </c>
      <c r="K47" s="261">
        <f t="shared" si="3"/>
        <v>0.010189622339124682</v>
      </c>
      <c r="L47" s="1"/>
    </row>
    <row r="48" spans="1:12" ht="12.75">
      <c r="A48" s="220" t="s">
        <v>21</v>
      </c>
      <c r="B48" s="221">
        <f>B49+B50+B51+B45+B46+B47</f>
        <v>55.41189278599045</v>
      </c>
      <c r="C48" s="222">
        <f>C49+C50+C51+C45+C46+C47</f>
        <v>66.6390414981824</v>
      </c>
      <c r="D48" s="222">
        <f>D49+D50+D51+D45+D46+D47</f>
        <v>112.34088668306677</v>
      </c>
      <c r="E48" s="222">
        <f>E49+E50+E51+E45+E46+E47</f>
        <v>155.94823761869273</v>
      </c>
      <c r="F48" s="223">
        <f>F49+F50+F51+F45+F46+F47</f>
        <v>163.26617459853557</v>
      </c>
      <c r="G48" s="26"/>
      <c r="H48" s="256">
        <f t="shared" si="0"/>
        <v>0.018620883332167715</v>
      </c>
      <c r="I48" s="257">
        <f t="shared" si="1"/>
        <v>0.053612490605488894</v>
      </c>
      <c r="J48" s="257">
        <f t="shared" si="2"/>
        <v>0.033342430209304386</v>
      </c>
      <c r="K48" s="258">
        <f t="shared" si="3"/>
        <v>0.004596300724367008</v>
      </c>
      <c r="L48" s="1"/>
    </row>
    <row r="49" spans="1:12" ht="12.75">
      <c r="A49" s="220" t="s">
        <v>22</v>
      </c>
      <c r="B49" s="221">
        <f>B16+B17+B18+B19+B20+B21+B22+B23+B24+B25+B26+B27+B28+B29+B30</f>
        <v>46.470046681006</v>
      </c>
      <c r="C49" s="222">
        <f>C16+C17+C18+C19+C20+C21+C22+C23+C24+C25+C26+C27+C28+C29+C30</f>
        <v>57.70318575970023</v>
      </c>
      <c r="D49" s="222">
        <f>D16+D17+D18+D19+D20+D21+D22+D23+D24+D25+D26+D27+D28+D29+D30</f>
        <v>96.40248284711348</v>
      </c>
      <c r="E49" s="222">
        <f>E16+E17+E18+E19+E20+E21+E22+E23+E24+E25+E26+E27+E28+E29+E30</f>
        <v>130.68119141897344</v>
      </c>
      <c r="F49" s="223">
        <f>F16+F17+F18+F19+F20+F21+F22+F23+F24+F25+F26+F27+F28+F29+F30</f>
        <v>136.51727692405186</v>
      </c>
      <c r="G49" s="26"/>
      <c r="H49" s="115">
        <f t="shared" si="0"/>
        <v>0.021886515144163177</v>
      </c>
      <c r="I49" s="32">
        <f t="shared" si="1"/>
        <v>0.052661750813638886</v>
      </c>
      <c r="J49" s="32">
        <f t="shared" si="2"/>
        <v>0.030890379232604293</v>
      </c>
      <c r="K49" s="33">
        <f t="shared" si="3"/>
        <v>0.004378605574924421</v>
      </c>
      <c r="L49" s="1"/>
    </row>
    <row r="50" spans="1:12" ht="12.75">
      <c r="A50" s="220" t="s">
        <v>56</v>
      </c>
      <c r="B50" s="221">
        <f>B31+B32+B33+B34+B35+B36+B37+B38+B39+B40</f>
        <v>1.2997156739431763</v>
      </c>
      <c r="C50" s="222">
        <f>C31+C32+C33+C34+C35+C36+C37+C38+C39+C40</f>
        <v>3.256592997386148</v>
      </c>
      <c r="D50" s="222">
        <f>D31+D32+D33+D34+D35+D36+D37+D38+D39+D40</f>
        <v>6.807091220640681</v>
      </c>
      <c r="E50" s="222">
        <f>E31+E32+E33+E34+E35+E36+E37+E38+E39+E40</f>
        <v>12.938411001231978</v>
      </c>
      <c r="F50" s="223">
        <f>F31+F32+F33+F34+F35+F36+F37+F38+F39+F40</f>
        <v>13.683982808515777</v>
      </c>
      <c r="G50" s="26"/>
      <c r="H50" s="115">
        <f t="shared" si="0"/>
        <v>0.09620432907424781</v>
      </c>
      <c r="I50" s="32">
        <f t="shared" si="1"/>
        <v>0.0765143133571593</v>
      </c>
      <c r="J50" s="32">
        <f t="shared" si="2"/>
        <v>0.06633075981846237</v>
      </c>
      <c r="K50" s="33">
        <f t="shared" si="3"/>
        <v>0.005618276318059889</v>
      </c>
      <c r="L50" s="1"/>
    </row>
    <row r="51" spans="1:12" ht="13.5" thickBot="1">
      <c r="A51" s="229" t="s">
        <v>23</v>
      </c>
      <c r="B51" s="230">
        <f>B41+B42+B43+B44</f>
        <v>6.357126401279831</v>
      </c>
      <c r="C51" s="231">
        <f>C41+C42+C43+C44</f>
        <v>3.580934155481168</v>
      </c>
      <c r="D51" s="231">
        <f>D41+D42+D43+D44</f>
        <v>5.238604136763887</v>
      </c>
      <c r="E51" s="231">
        <f>E41+E42+E43+E44</f>
        <v>7.086731786312296</v>
      </c>
      <c r="F51" s="232">
        <f>F41+F42+F43+F44</f>
        <v>7.3707866956304695</v>
      </c>
      <c r="G51" s="26"/>
      <c r="H51" s="259">
        <f t="shared" si="0"/>
        <v>-0.055779231072060065</v>
      </c>
      <c r="I51" s="260">
        <f t="shared" si="1"/>
        <v>0.03877604191330075</v>
      </c>
      <c r="J51" s="260">
        <f t="shared" si="2"/>
        <v>0.03067808403660144</v>
      </c>
      <c r="K51" s="261">
        <f t="shared" si="3"/>
        <v>0.003937749665960721</v>
      </c>
      <c r="L51" s="1"/>
    </row>
    <row r="52" spans="1:12" ht="12.75">
      <c r="A52" s="3" t="s">
        <v>62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ht="12.75">
      <c r="A53" s="3"/>
    </row>
  </sheetData>
  <autoFilter ref="A1:A109"/>
  <mergeCells count="2">
    <mergeCell ref="B15:F15"/>
    <mergeCell ref="H15:K15"/>
  </mergeCells>
  <printOptions/>
  <pageMargins left="0.21" right="0.17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2" width="13.00390625" style="0" customWidth="1"/>
  </cols>
  <sheetData>
    <row r="1" spans="1:13" ht="12.75">
      <c r="A1" s="1"/>
      <c r="B1" s="1"/>
      <c r="C1" s="5"/>
      <c r="D1" s="2" t="s">
        <v>70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4"/>
      <c r="C2" s="31" t="s">
        <v>102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6"/>
      <c r="C3" s="31" t="s">
        <v>103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4</v>
      </c>
      <c r="B4" s="6"/>
      <c r="C4" s="28" t="s">
        <v>105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6</v>
      </c>
      <c r="B5" s="6"/>
      <c r="C5" s="31" t="s">
        <v>7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5"/>
      <c r="B8" s="5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8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8"/>
      <c r="F10" s="1"/>
      <c r="G10" s="1"/>
      <c r="H10" s="3"/>
      <c r="I10" s="3"/>
      <c r="J10" s="3"/>
      <c r="K10" s="3"/>
      <c r="L10" s="3"/>
      <c r="M10" s="3"/>
    </row>
    <row r="11" spans="1:13" ht="12.75">
      <c r="A11" s="7" t="s">
        <v>9</v>
      </c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2.75">
      <c r="A12" s="7"/>
      <c r="B12" s="7"/>
      <c r="C12" s="1"/>
      <c r="D12" s="1"/>
      <c r="E12" s="3"/>
      <c r="F12" s="1"/>
      <c r="G12" s="1"/>
      <c r="H12" s="3"/>
      <c r="I12" s="3"/>
      <c r="J12" s="3"/>
      <c r="K12" s="3"/>
      <c r="L12" s="3"/>
      <c r="M12" s="3"/>
    </row>
    <row r="13" spans="1:13" ht="12.75">
      <c r="A13" s="7"/>
      <c r="B13" s="7"/>
      <c r="C13" s="1"/>
      <c r="D13" s="1"/>
      <c r="E13" s="3"/>
      <c r="F13" s="1"/>
      <c r="G13" s="1"/>
      <c r="H13" s="3"/>
      <c r="I13" s="3"/>
      <c r="J13" s="3"/>
      <c r="K13" s="3"/>
      <c r="L13" s="3"/>
      <c r="M13" s="3"/>
    </row>
    <row r="14" spans="1:13" ht="13.5" thickBot="1">
      <c r="A14" s="3"/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ht="57">
      <c r="A15" s="8"/>
      <c r="B15" s="8"/>
      <c r="C15" s="14">
        <v>1990</v>
      </c>
      <c r="D15" s="15">
        <v>2000</v>
      </c>
      <c r="E15" s="99">
        <v>2010</v>
      </c>
      <c r="F15" s="99">
        <v>2020</v>
      </c>
      <c r="G15" s="100">
        <v>2030</v>
      </c>
      <c r="H15" s="3"/>
      <c r="I15" s="14" t="s">
        <v>11</v>
      </c>
      <c r="J15" s="15" t="s">
        <v>12</v>
      </c>
      <c r="K15" s="15" t="s">
        <v>13</v>
      </c>
      <c r="L15" s="16" t="s">
        <v>14</v>
      </c>
      <c r="M15" s="17"/>
    </row>
    <row r="16" spans="1:13" ht="21.75" thickBot="1">
      <c r="A16" s="7" t="s">
        <v>72</v>
      </c>
      <c r="B16" s="101" t="s">
        <v>73</v>
      </c>
      <c r="C16" s="301" t="s">
        <v>5</v>
      </c>
      <c r="D16" s="302"/>
      <c r="E16" s="302"/>
      <c r="F16" s="302"/>
      <c r="G16" s="303"/>
      <c r="H16" s="35"/>
      <c r="I16" s="282" t="s">
        <v>15</v>
      </c>
      <c r="J16" s="283"/>
      <c r="K16" s="283"/>
      <c r="L16" s="284"/>
      <c r="M16" s="8"/>
    </row>
    <row r="17" spans="1:13" ht="12.75">
      <c r="A17" s="102" t="s">
        <v>75</v>
      </c>
      <c r="B17" s="103"/>
      <c r="C17" s="104"/>
      <c r="D17" s="105"/>
      <c r="E17" s="105"/>
      <c r="F17" s="105"/>
      <c r="G17" s="106"/>
      <c r="H17" s="35"/>
      <c r="I17" s="107"/>
      <c r="J17" s="108"/>
      <c r="K17" s="108"/>
      <c r="L17" s="109"/>
      <c r="M17" s="3"/>
    </row>
    <row r="18" spans="1:13" ht="12.75">
      <c r="A18" s="110" t="s">
        <v>143</v>
      </c>
      <c r="B18" s="111" t="s">
        <v>104</v>
      </c>
      <c r="C18" s="142">
        <v>24.67492986718162</v>
      </c>
      <c r="D18" s="143">
        <v>44.58475118896576</v>
      </c>
      <c r="E18" s="143">
        <v>83.89215151429683</v>
      </c>
      <c r="F18" s="144">
        <v>117.39581552578244</v>
      </c>
      <c r="G18" s="145">
        <v>122.96051518405973</v>
      </c>
      <c r="H18" s="35"/>
      <c r="I18" s="115">
        <f>(D18/C18)^0.1-1</f>
        <v>0.06094541927747965</v>
      </c>
      <c r="J18" s="115">
        <f>(E18/D18)^0.1-1</f>
        <v>0.06525479687729607</v>
      </c>
      <c r="K18" s="32">
        <f>(F18/E18)^0.1-1</f>
        <v>0.034172841302605894</v>
      </c>
      <c r="L18" s="33">
        <f>(G18/F18)^0.1-1</f>
        <v>0.004641943112060121</v>
      </c>
      <c r="M18" s="3"/>
    </row>
    <row r="19" spans="1:13" ht="12.75">
      <c r="A19" s="110"/>
      <c r="B19" s="111"/>
      <c r="C19" s="146"/>
      <c r="D19" s="147"/>
      <c r="E19" s="147"/>
      <c r="F19" s="147"/>
      <c r="G19" s="152"/>
      <c r="H19" s="35"/>
      <c r="I19" s="118"/>
      <c r="J19" s="119"/>
      <c r="K19" s="119"/>
      <c r="L19" s="120"/>
      <c r="M19" s="3"/>
    </row>
    <row r="20" spans="1:13" ht="12.75">
      <c r="A20" s="124" t="s">
        <v>84</v>
      </c>
      <c r="B20" s="124"/>
      <c r="C20" s="150"/>
      <c r="D20" s="151"/>
      <c r="E20" s="151"/>
      <c r="F20" s="151"/>
      <c r="G20" s="153"/>
      <c r="H20" s="35"/>
      <c r="I20" s="125"/>
      <c r="J20" s="126"/>
      <c r="K20" s="126"/>
      <c r="L20" s="127"/>
      <c r="M20" s="3"/>
    </row>
    <row r="21" spans="1:13" ht="12.75">
      <c r="A21" s="110" t="s">
        <v>143</v>
      </c>
      <c r="B21" s="111" t="s">
        <v>104</v>
      </c>
      <c r="C21" s="142">
        <v>24.674911539611625</v>
      </c>
      <c r="D21" s="143">
        <v>41.38994457571695</v>
      </c>
      <c r="E21" s="143">
        <v>75.63371787717924</v>
      </c>
      <c r="F21" s="144">
        <v>101.28326980205398</v>
      </c>
      <c r="G21" s="145">
        <v>105.85312564627945</v>
      </c>
      <c r="H21" s="35"/>
      <c r="I21" s="115">
        <f>(D21/C21)^0.1-1</f>
        <v>0.05308620578082124</v>
      </c>
      <c r="J21" s="115">
        <f>(E21/D21)^0.1-1</f>
        <v>0.06214072353029998</v>
      </c>
      <c r="K21" s="32">
        <f>(F21/E21)^0.1-1</f>
        <v>0.029632461970187096</v>
      </c>
      <c r="L21" s="33">
        <f>(G21/F21)^0.1-1</f>
        <v>0.004422880542550578</v>
      </c>
      <c r="M21" s="3"/>
    </row>
    <row r="22" spans="1:13" ht="12.75">
      <c r="A22" s="117"/>
      <c r="B22" s="111"/>
      <c r="C22" s="146"/>
      <c r="D22" s="147"/>
      <c r="E22" s="148"/>
      <c r="F22" s="148"/>
      <c r="G22" s="149"/>
      <c r="H22" s="35"/>
      <c r="I22" s="118"/>
      <c r="J22" s="119"/>
      <c r="K22" s="119"/>
      <c r="L22" s="120"/>
      <c r="M22" s="3"/>
    </row>
    <row r="23" spans="1:13" ht="12.75">
      <c r="A23" s="124" t="s">
        <v>85</v>
      </c>
      <c r="B23" s="129"/>
      <c r="C23" s="150"/>
      <c r="D23" s="151"/>
      <c r="E23" s="151"/>
      <c r="F23" s="151"/>
      <c r="G23" s="153"/>
      <c r="H23" s="35"/>
      <c r="I23" s="125"/>
      <c r="J23" s="126"/>
      <c r="K23" s="126"/>
      <c r="L23" s="127"/>
      <c r="M23" s="3"/>
    </row>
    <row r="24" spans="1:13" ht="12.75">
      <c r="A24" s="110" t="s">
        <v>143</v>
      </c>
      <c r="B24" s="111" t="s">
        <v>104</v>
      </c>
      <c r="C24" s="142">
        <v>0</v>
      </c>
      <c r="D24" s="143">
        <v>1.9670538225877319</v>
      </c>
      <c r="E24" s="143">
        <v>5.072421011096336</v>
      </c>
      <c r="F24" s="144">
        <v>11.245686943082102</v>
      </c>
      <c r="G24" s="154">
        <v>11.88713553189283</v>
      </c>
      <c r="H24" s="35"/>
      <c r="I24" s="115"/>
      <c r="J24" s="115">
        <f>(E24/D24)^0.1-1</f>
        <v>0.09935993357569006</v>
      </c>
      <c r="K24" s="32">
        <f>(F24/E24)^0.1-1</f>
        <v>0.08287186393486312</v>
      </c>
      <c r="L24" s="33">
        <f>(G24/F24)^0.1-1</f>
        <v>0.005562623787702448</v>
      </c>
      <c r="M24" s="3"/>
    </row>
    <row r="25" spans="1:13" ht="13.5" thickBot="1">
      <c r="A25" s="131"/>
      <c r="B25" s="131"/>
      <c r="C25" s="132"/>
      <c r="D25" s="133"/>
      <c r="E25" s="133"/>
      <c r="F25" s="133"/>
      <c r="G25" s="134"/>
      <c r="H25" s="135"/>
      <c r="I25" s="136"/>
      <c r="J25" s="137"/>
      <c r="K25" s="137"/>
      <c r="L25" s="138"/>
      <c r="M25" s="3"/>
    </row>
    <row r="26" spans="1:13" ht="12.75">
      <c r="A26" s="3" t="s">
        <v>62</v>
      </c>
      <c r="B26" s="1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</row>
    <row r="27" spans="1:13" ht="12.75">
      <c r="A27" s="1"/>
      <c r="B27" s="1"/>
      <c r="C27" s="1"/>
      <c r="D27" s="1"/>
      <c r="E27" s="1"/>
      <c r="F27" s="1"/>
      <c r="G27" s="1"/>
      <c r="H27" s="3"/>
      <c r="I27" s="3"/>
      <c r="J27" s="3"/>
      <c r="K27" s="3"/>
      <c r="L27" s="3"/>
      <c r="M27" s="3"/>
    </row>
  </sheetData>
  <mergeCells count="2">
    <mergeCell ref="C16:G16"/>
    <mergeCell ref="I16:L16"/>
  </mergeCells>
  <printOptions/>
  <pageMargins left="0.75" right="0.18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2.140625" style="0" customWidth="1"/>
  </cols>
  <sheetData>
    <row r="1" spans="1:13" ht="12.75">
      <c r="A1" s="1"/>
      <c r="B1" s="1"/>
      <c r="C1" s="5"/>
      <c r="D1" s="2" t="s">
        <v>70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4"/>
      <c r="C2" s="31" t="s">
        <v>106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6"/>
      <c r="C3" s="31" t="s">
        <v>107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4</v>
      </c>
      <c r="B4" s="6"/>
      <c r="C4" s="28" t="s">
        <v>109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6</v>
      </c>
      <c r="B5" s="6"/>
      <c r="C5" s="31" t="s">
        <v>7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5"/>
      <c r="B8" s="5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8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8"/>
      <c r="F10" s="1"/>
      <c r="G10" s="1"/>
      <c r="H10" s="3"/>
      <c r="I10" s="3"/>
      <c r="J10" s="3"/>
      <c r="K10" s="3"/>
      <c r="L10" s="3"/>
      <c r="M10" s="3"/>
    </row>
    <row r="11" spans="1:13" ht="12.75">
      <c r="A11" s="7" t="s">
        <v>9</v>
      </c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2.75">
      <c r="A12" s="7"/>
      <c r="B12" s="7"/>
      <c r="C12" s="1"/>
      <c r="D12" s="1"/>
      <c r="E12" s="3"/>
      <c r="F12" s="1"/>
      <c r="G12" s="1"/>
      <c r="H12" s="3"/>
      <c r="I12" s="3"/>
      <c r="J12" s="3"/>
      <c r="K12" s="3"/>
      <c r="L12" s="3"/>
      <c r="M12" s="3"/>
    </row>
    <row r="13" spans="1:13" ht="12.75">
      <c r="A13" s="7"/>
      <c r="B13" s="7"/>
      <c r="C13" s="1"/>
      <c r="D13" s="1"/>
      <c r="E13" s="3"/>
      <c r="F13" s="1"/>
      <c r="G13" s="1"/>
      <c r="H13" s="3"/>
      <c r="I13" s="3"/>
      <c r="J13" s="3"/>
      <c r="K13" s="3"/>
      <c r="L13" s="3"/>
      <c r="M13" s="3"/>
    </row>
    <row r="14" spans="1:13" ht="13.5" thickBot="1">
      <c r="A14" s="3"/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ht="57">
      <c r="A15" s="8"/>
      <c r="B15" s="8"/>
      <c r="C15" s="14">
        <v>1990</v>
      </c>
      <c r="D15" s="15">
        <v>2000</v>
      </c>
      <c r="E15" s="99">
        <v>2010</v>
      </c>
      <c r="F15" s="99">
        <v>2020</v>
      </c>
      <c r="G15" s="100">
        <v>2030</v>
      </c>
      <c r="H15" s="3"/>
      <c r="I15" s="14" t="s">
        <v>11</v>
      </c>
      <c r="J15" s="15" t="s">
        <v>12</v>
      </c>
      <c r="K15" s="15" t="s">
        <v>13</v>
      </c>
      <c r="L15" s="16" t="s">
        <v>14</v>
      </c>
      <c r="M15" s="17"/>
    </row>
    <row r="16" spans="1:13" ht="21.75" thickBot="1">
      <c r="A16" s="7" t="s">
        <v>72</v>
      </c>
      <c r="B16" s="101" t="s">
        <v>73</v>
      </c>
      <c r="C16" s="301" t="s">
        <v>5</v>
      </c>
      <c r="D16" s="302"/>
      <c r="E16" s="302"/>
      <c r="F16" s="302"/>
      <c r="G16" s="303"/>
      <c r="H16" s="35"/>
      <c r="I16" s="282" t="s">
        <v>15</v>
      </c>
      <c r="J16" s="283"/>
      <c r="K16" s="283"/>
      <c r="L16" s="284"/>
      <c r="M16" s="8"/>
    </row>
    <row r="17" spans="1:13" ht="12.75">
      <c r="A17" s="102" t="s">
        <v>75</v>
      </c>
      <c r="B17" s="103"/>
      <c r="C17" s="104"/>
      <c r="D17" s="105"/>
      <c r="E17" s="105"/>
      <c r="F17" s="105"/>
      <c r="G17" s="106"/>
      <c r="H17" s="35"/>
      <c r="I17" s="107"/>
      <c r="J17" s="108"/>
      <c r="K17" s="108"/>
      <c r="L17" s="109"/>
      <c r="M17" s="3"/>
    </row>
    <row r="18" spans="1:13" ht="12.75">
      <c r="A18" s="110" t="s">
        <v>143</v>
      </c>
      <c r="B18" s="111" t="s">
        <v>108</v>
      </c>
      <c r="C18" s="142">
        <v>19.43325360342031</v>
      </c>
      <c r="D18" s="143">
        <v>10.273135569755919</v>
      </c>
      <c r="E18" s="143">
        <v>14.577226924639998</v>
      </c>
      <c r="F18" s="144">
        <v>15.959253806802762</v>
      </c>
      <c r="G18" s="145">
        <v>16.747140602635884</v>
      </c>
      <c r="H18" s="35"/>
      <c r="I18" s="115">
        <f>(D18/C18)^0.1-1</f>
        <v>-0.06175609873815879</v>
      </c>
      <c r="J18" s="115">
        <f>(E18/D18)^0.1-1</f>
        <v>0.03561227519210086</v>
      </c>
      <c r="K18" s="32">
        <f>(F18/E18)^0.1-1</f>
        <v>0.009098978872787988</v>
      </c>
      <c r="L18" s="33">
        <f>(G18/F18)^0.1-1</f>
        <v>0.004830499068954941</v>
      </c>
      <c r="M18" s="3"/>
    </row>
    <row r="19" spans="1:13" ht="12.75">
      <c r="A19" s="110"/>
      <c r="B19" s="111"/>
      <c r="C19" s="146"/>
      <c r="D19" s="147"/>
      <c r="E19" s="147"/>
      <c r="F19" s="147"/>
      <c r="G19" s="152"/>
      <c r="H19" s="35"/>
      <c r="I19" s="118"/>
      <c r="J19" s="119"/>
      <c r="K19" s="119"/>
      <c r="L19" s="120"/>
      <c r="M19" s="3"/>
    </row>
    <row r="20" spans="1:13" ht="12.75">
      <c r="A20" s="124" t="s">
        <v>84</v>
      </c>
      <c r="B20" s="124"/>
      <c r="C20" s="150"/>
      <c r="D20" s="151"/>
      <c r="E20" s="151"/>
      <c r="F20" s="151"/>
      <c r="G20" s="153"/>
      <c r="H20" s="35"/>
      <c r="I20" s="125"/>
      <c r="J20" s="126"/>
      <c r="K20" s="126"/>
      <c r="L20" s="127"/>
      <c r="M20" s="3"/>
    </row>
    <row r="21" spans="1:13" ht="12.75">
      <c r="A21" s="110" t="s">
        <v>143</v>
      </c>
      <c r="B21" s="111" t="s">
        <v>108</v>
      </c>
      <c r="C21" s="142">
        <v>13.541460594054755</v>
      </c>
      <c r="D21" s="143">
        <v>6.38854880361683</v>
      </c>
      <c r="E21" s="143">
        <v>9.039583065864795</v>
      </c>
      <c r="F21" s="144">
        <v>10.122349424393352</v>
      </c>
      <c r="G21" s="145">
        <v>10.567984139704675</v>
      </c>
      <c r="H21" s="35"/>
      <c r="I21" s="115">
        <f>(D21/C21)^0.1-1</f>
        <v>-0.07237238121498979</v>
      </c>
      <c r="J21" s="115">
        <f>(E21/D21)^0.1-1</f>
        <v>0.03532003491532132</v>
      </c>
      <c r="K21" s="32">
        <f>(F21/E21)^0.1-1</f>
        <v>0.011377511217839364</v>
      </c>
      <c r="L21" s="33">
        <f>(G21/F21)^0.1-1</f>
        <v>0.004317621480532496</v>
      </c>
      <c r="M21" s="3"/>
    </row>
    <row r="22" spans="1:13" ht="12.75">
      <c r="A22" s="128"/>
      <c r="B22" s="128"/>
      <c r="C22" s="146"/>
      <c r="D22" s="147"/>
      <c r="E22" s="147"/>
      <c r="F22" s="147"/>
      <c r="G22" s="152"/>
      <c r="H22" s="35"/>
      <c r="I22" s="118"/>
      <c r="J22" s="119"/>
      <c r="K22" s="119"/>
      <c r="L22" s="120"/>
      <c r="M22" s="3"/>
    </row>
    <row r="23" spans="1:13" ht="12.75">
      <c r="A23" s="124" t="s">
        <v>85</v>
      </c>
      <c r="B23" s="129"/>
      <c r="C23" s="150"/>
      <c r="D23" s="151"/>
      <c r="E23" s="151"/>
      <c r="F23" s="151"/>
      <c r="G23" s="153"/>
      <c r="H23" s="35"/>
      <c r="I23" s="125"/>
      <c r="J23" s="126"/>
      <c r="K23" s="126"/>
      <c r="L23" s="127"/>
      <c r="M23" s="3"/>
    </row>
    <row r="24" spans="1:13" ht="12.75">
      <c r="A24" s="110" t="s">
        <v>143</v>
      </c>
      <c r="B24" s="111" t="s">
        <v>108</v>
      </c>
      <c r="C24" s="142">
        <v>1.0445583241970038</v>
      </c>
      <c r="D24" s="143">
        <v>1.0118709533767036</v>
      </c>
      <c r="E24" s="143">
        <v>1.45497995985692</v>
      </c>
      <c r="F24" s="144">
        <v>1.423537084068084</v>
      </c>
      <c r="G24" s="145">
        <v>1.5156631599063728</v>
      </c>
      <c r="H24" s="35"/>
      <c r="I24" s="115">
        <f>(D24/C24)^0.1-1</f>
        <v>-0.003174260697201503</v>
      </c>
      <c r="J24" s="115">
        <f>(E24/D24)^0.1-1</f>
        <v>0.036986704547735894</v>
      </c>
      <c r="K24" s="32">
        <f>(F24/E24)^0.1-1</f>
        <v>-0.0021823600328126913</v>
      </c>
      <c r="L24" s="33">
        <f>(G24/F24)^0.1-1</f>
        <v>0.006290542253283293</v>
      </c>
      <c r="M24" s="3"/>
    </row>
    <row r="25" spans="1:13" ht="13.5" thickBot="1">
      <c r="A25" s="131"/>
      <c r="B25" s="131"/>
      <c r="C25" s="132"/>
      <c r="D25" s="133"/>
      <c r="E25" s="133"/>
      <c r="F25" s="133"/>
      <c r="G25" s="134"/>
      <c r="H25" s="135"/>
      <c r="I25" s="136"/>
      <c r="J25" s="137"/>
      <c r="K25" s="137"/>
      <c r="L25" s="138"/>
      <c r="M25" s="3"/>
    </row>
    <row r="26" spans="1:13" ht="12.75">
      <c r="A26" s="3" t="s">
        <v>62</v>
      </c>
      <c r="B26" s="1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</row>
    <row r="27" spans="1:13" ht="12.75">
      <c r="A27" s="1"/>
      <c r="B27" s="1"/>
      <c r="C27" s="1"/>
      <c r="D27" s="1"/>
      <c r="E27" s="1"/>
      <c r="F27" s="1"/>
      <c r="G27" s="1"/>
      <c r="H27" s="3"/>
      <c r="I27" s="3"/>
      <c r="J27" s="3"/>
      <c r="K27" s="3"/>
      <c r="L27" s="3"/>
      <c r="M27" s="3"/>
    </row>
  </sheetData>
  <mergeCells count="2">
    <mergeCell ref="C16:G16"/>
    <mergeCell ref="I16:L16"/>
  </mergeCells>
  <printOptions/>
  <pageMargins left="0.75" right="0.17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14.140625" style="0" customWidth="1"/>
  </cols>
  <sheetData>
    <row r="1" spans="1:13" ht="12.75">
      <c r="A1" s="1"/>
      <c r="B1" s="1"/>
      <c r="C1" s="2" t="s">
        <v>70</v>
      </c>
      <c r="E1" s="8"/>
      <c r="F1" s="5"/>
      <c r="G1" s="5"/>
      <c r="H1" s="3"/>
      <c r="I1" s="3"/>
      <c r="J1" s="3"/>
      <c r="K1" s="3"/>
      <c r="L1" s="3"/>
      <c r="M1" s="3"/>
    </row>
    <row r="2" spans="1:13" ht="18">
      <c r="A2" s="4" t="s">
        <v>1</v>
      </c>
      <c r="B2" s="31" t="s">
        <v>110</v>
      </c>
      <c r="D2" s="5"/>
      <c r="E2" s="8"/>
      <c r="F2" s="5"/>
      <c r="G2" s="5"/>
      <c r="H2" s="3"/>
      <c r="I2" s="3"/>
      <c r="J2" s="3"/>
      <c r="K2" s="3"/>
      <c r="L2" s="3"/>
      <c r="M2" s="3"/>
    </row>
    <row r="3" spans="1:13" ht="18">
      <c r="A3" s="6" t="s">
        <v>2</v>
      </c>
      <c r="B3" s="31" t="s">
        <v>111</v>
      </c>
      <c r="D3" s="5"/>
      <c r="E3" s="8"/>
      <c r="F3" s="5"/>
      <c r="G3" s="5"/>
      <c r="H3" s="3"/>
      <c r="I3" s="3"/>
      <c r="J3" s="3"/>
      <c r="K3" s="3"/>
      <c r="L3" s="3"/>
      <c r="M3" s="3"/>
    </row>
    <row r="4" spans="1:13" ht="18">
      <c r="A4" s="6" t="s">
        <v>4</v>
      </c>
      <c r="B4" s="28" t="s">
        <v>113</v>
      </c>
      <c r="D4" s="5"/>
      <c r="E4" s="5"/>
      <c r="F4" s="5"/>
      <c r="G4" s="3"/>
      <c r="H4" s="3"/>
      <c r="I4" s="3"/>
      <c r="J4" s="3"/>
      <c r="K4" s="3"/>
      <c r="L4" s="3"/>
      <c r="M4" s="3"/>
    </row>
    <row r="5" spans="1:13" ht="18">
      <c r="A5" s="6" t="s">
        <v>6</v>
      </c>
      <c r="B5" s="31" t="s">
        <v>7</v>
      </c>
      <c r="D5" s="5"/>
      <c r="E5" s="8"/>
      <c r="F5" s="5"/>
      <c r="G5" s="5"/>
      <c r="H5" s="3"/>
      <c r="I5" s="3"/>
      <c r="J5" s="3"/>
      <c r="K5" s="3"/>
      <c r="L5" s="3"/>
      <c r="M5" s="3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5"/>
      <c r="B8" s="5"/>
      <c r="C8" s="1"/>
      <c r="D8" s="1"/>
      <c r="E8" s="8"/>
      <c r="F8" s="1"/>
      <c r="G8" s="1"/>
      <c r="H8" s="3"/>
      <c r="I8" s="3"/>
      <c r="J8" s="3"/>
      <c r="K8" s="3"/>
      <c r="L8" s="3"/>
      <c r="M8" s="3"/>
    </row>
    <row r="9" spans="1:13" ht="12.75">
      <c r="A9" s="7" t="s">
        <v>8</v>
      </c>
      <c r="B9" s="7"/>
      <c r="C9" s="1"/>
      <c r="D9" s="1"/>
      <c r="E9" s="8"/>
      <c r="F9" s="1"/>
      <c r="G9" s="1"/>
      <c r="H9" s="3"/>
      <c r="I9" s="3"/>
      <c r="J9" s="3"/>
      <c r="K9" s="3"/>
      <c r="L9" s="3"/>
      <c r="M9" s="3"/>
    </row>
    <row r="10" spans="1:13" ht="12.75">
      <c r="A10" s="7"/>
      <c r="B10" s="7"/>
      <c r="C10" s="1"/>
      <c r="D10" s="1"/>
      <c r="E10" s="8"/>
      <c r="F10" s="1"/>
      <c r="G10" s="1"/>
      <c r="H10" s="3"/>
      <c r="I10" s="3"/>
      <c r="J10" s="3"/>
      <c r="K10" s="3"/>
      <c r="L10" s="3"/>
      <c r="M10" s="3"/>
    </row>
    <row r="11" spans="1:13" ht="12.75">
      <c r="A11" s="7" t="s">
        <v>9</v>
      </c>
      <c r="B11" s="7"/>
      <c r="C11" s="1"/>
      <c r="D11" s="1"/>
      <c r="E11" s="3"/>
      <c r="F11" s="1"/>
      <c r="G11" s="1"/>
      <c r="H11" s="3"/>
      <c r="I11" s="3"/>
      <c r="J11" s="3"/>
      <c r="K11" s="3"/>
      <c r="L11" s="3"/>
      <c r="M11" s="3"/>
    </row>
    <row r="12" spans="1:13" ht="12.75">
      <c r="A12" s="7"/>
      <c r="B12" s="7"/>
      <c r="C12" s="1"/>
      <c r="D12" s="1"/>
      <c r="E12" s="3"/>
      <c r="F12" s="1"/>
      <c r="G12" s="1"/>
      <c r="H12" s="3"/>
      <c r="I12" s="3"/>
      <c r="J12" s="3"/>
      <c r="K12" s="3"/>
      <c r="L12" s="3"/>
      <c r="M12" s="3"/>
    </row>
    <row r="13" spans="1:13" ht="12.75">
      <c r="A13" s="7"/>
      <c r="B13" s="7"/>
      <c r="C13" s="1"/>
      <c r="D13" s="1"/>
      <c r="E13" s="3"/>
      <c r="F13" s="1"/>
      <c r="G13" s="1"/>
      <c r="H13" s="3"/>
      <c r="I13" s="3"/>
      <c r="J13" s="3"/>
      <c r="K13" s="3"/>
      <c r="L13" s="3"/>
      <c r="M13" s="3"/>
    </row>
    <row r="14" spans="1:13" ht="13.5" thickBot="1">
      <c r="A14" s="3"/>
      <c r="B14" s="3"/>
      <c r="C14" s="1"/>
      <c r="D14" s="1"/>
      <c r="E14" s="1"/>
      <c r="F14" s="1"/>
      <c r="G14" s="1"/>
      <c r="H14" s="3"/>
      <c r="I14" s="3"/>
      <c r="J14" s="3"/>
      <c r="K14" s="3"/>
      <c r="L14" s="3"/>
      <c r="M14" s="3"/>
    </row>
    <row r="15" spans="1:13" ht="57">
      <c r="A15" s="8"/>
      <c r="B15" s="8"/>
      <c r="C15" s="14">
        <v>1990</v>
      </c>
      <c r="D15" s="15">
        <v>2000</v>
      </c>
      <c r="E15" s="99">
        <v>2010</v>
      </c>
      <c r="F15" s="99">
        <v>2020</v>
      </c>
      <c r="G15" s="100">
        <v>2030</v>
      </c>
      <c r="H15" s="3"/>
      <c r="I15" s="14" t="s">
        <v>11</v>
      </c>
      <c r="J15" s="15" t="s">
        <v>12</v>
      </c>
      <c r="K15" s="15" t="s">
        <v>13</v>
      </c>
      <c r="L15" s="16" t="s">
        <v>14</v>
      </c>
      <c r="M15" s="17"/>
    </row>
    <row r="16" spans="1:13" ht="21.75" thickBot="1">
      <c r="A16" s="7" t="s">
        <v>72</v>
      </c>
      <c r="B16" s="101" t="s">
        <v>73</v>
      </c>
      <c r="C16" s="301" t="s">
        <v>5</v>
      </c>
      <c r="D16" s="302"/>
      <c r="E16" s="302"/>
      <c r="F16" s="302"/>
      <c r="G16" s="303"/>
      <c r="H16" s="35"/>
      <c r="I16" s="282" t="s">
        <v>15</v>
      </c>
      <c r="J16" s="283"/>
      <c r="K16" s="283"/>
      <c r="L16" s="284"/>
      <c r="M16" s="8"/>
    </row>
    <row r="17" spans="1:13" ht="12.75">
      <c r="A17" s="102" t="s">
        <v>75</v>
      </c>
      <c r="B17" s="103"/>
      <c r="C17" s="104"/>
      <c r="D17" s="105"/>
      <c r="E17" s="105"/>
      <c r="F17" s="105"/>
      <c r="G17" s="106"/>
      <c r="H17" s="64"/>
      <c r="I17" s="107"/>
      <c r="J17" s="108"/>
      <c r="K17" s="108"/>
      <c r="L17" s="109"/>
      <c r="M17" s="3"/>
    </row>
    <row r="18" spans="1:13" ht="12.75">
      <c r="A18" s="110" t="s">
        <v>143</v>
      </c>
      <c r="B18" s="111" t="s">
        <v>112</v>
      </c>
      <c r="C18" s="142">
        <v>11.303709315388513</v>
      </c>
      <c r="D18" s="143">
        <v>11.781154739460693</v>
      </c>
      <c r="E18" s="143">
        <v>13.871508244129934</v>
      </c>
      <c r="F18" s="265">
        <v>22.59316828610753</v>
      </c>
      <c r="G18" s="145">
        <v>23.558518811840006</v>
      </c>
      <c r="H18" s="35"/>
      <c r="I18" s="115">
        <f>(D18/C18)^0.1-1</f>
        <v>0.004145596207655977</v>
      </c>
      <c r="J18" s="115">
        <f>(E18/D18)^0.1-1</f>
        <v>0.0164676992107613</v>
      </c>
      <c r="K18" s="32">
        <f>(F18/E18)^0.1-1</f>
        <v>0.04999044092538418</v>
      </c>
      <c r="L18" s="33">
        <f>(G18/F18)^0.1-1</f>
        <v>0.004192756681349774</v>
      </c>
      <c r="M18" s="3"/>
    </row>
    <row r="19" spans="1:13" ht="12.75">
      <c r="A19" s="117"/>
      <c r="B19" s="111"/>
      <c r="C19" s="146"/>
      <c r="D19" s="147"/>
      <c r="E19" s="148"/>
      <c r="F19" s="148"/>
      <c r="G19" s="149"/>
      <c r="H19" s="35"/>
      <c r="I19" s="118"/>
      <c r="J19" s="119"/>
      <c r="K19" s="119"/>
      <c r="L19" s="120"/>
      <c r="M19" s="3"/>
    </row>
    <row r="20" spans="1:13" ht="12.75">
      <c r="A20" s="124" t="s">
        <v>84</v>
      </c>
      <c r="B20" s="124"/>
      <c r="C20" s="150"/>
      <c r="D20" s="151"/>
      <c r="E20" s="151"/>
      <c r="F20" s="151"/>
      <c r="G20" s="153"/>
      <c r="H20" s="35"/>
      <c r="I20" s="125"/>
      <c r="J20" s="126"/>
      <c r="K20" s="126"/>
      <c r="L20" s="127"/>
      <c r="M20" s="3"/>
    </row>
    <row r="21" spans="1:13" ht="12.75">
      <c r="A21" s="110" t="s">
        <v>143</v>
      </c>
      <c r="B21" s="111" t="s">
        <v>112</v>
      </c>
      <c r="C21" s="142">
        <v>8.253674547339623</v>
      </c>
      <c r="D21" s="143">
        <v>9.924692380366457</v>
      </c>
      <c r="E21" s="143">
        <v>11.72918190406945</v>
      </c>
      <c r="F21" s="265">
        <v>19.275572192526106</v>
      </c>
      <c r="G21" s="145">
        <v>20.096167138067734</v>
      </c>
      <c r="H21" s="35"/>
      <c r="I21" s="115">
        <f>(D21/C21)^0.1-1</f>
        <v>0.018607738957450826</v>
      </c>
      <c r="J21" s="115">
        <f>(E21/D21)^0.1-1</f>
        <v>0.016845724056481437</v>
      </c>
      <c r="K21" s="32">
        <f>(F21/E21)^0.1-1</f>
        <v>0.050930401874796916</v>
      </c>
      <c r="L21" s="33">
        <f>(G21/F21)^0.1-1</f>
        <v>0.004177752828629755</v>
      </c>
      <c r="M21" s="3"/>
    </row>
    <row r="22" spans="1:13" ht="13.5" customHeight="1">
      <c r="A22" s="117"/>
      <c r="B22" s="111"/>
      <c r="C22" s="146"/>
      <c r="D22" s="147"/>
      <c r="E22" s="148"/>
      <c r="F22" s="148"/>
      <c r="G22" s="149"/>
      <c r="H22" s="35"/>
      <c r="I22" s="118"/>
      <c r="J22" s="119"/>
      <c r="K22" s="119"/>
      <c r="L22" s="120"/>
      <c r="M22" s="3"/>
    </row>
    <row r="23" spans="1:13" ht="12.75">
      <c r="A23" s="124" t="s">
        <v>85</v>
      </c>
      <c r="B23" s="129"/>
      <c r="C23" s="150"/>
      <c r="D23" s="151"/>
      <c r="E23" s="151"/>
      <c r="F23" s="151"/>
      <c r="G23" s="153"/>
      <c r="H23" s="35"/>
      <c r="I23" s="125"/>
      <c r="J23" s="126"/>
      <c r="K23" s="126"/>
      <c r="L23" s="127"/>
      <c r="M23" s="3"/>
    </row>
    <row r="24" spans="1:13" ht="12.75">
      <c r="A24" s="110" t="s">
        <v>143</v>
      </c>
      <c r="B24" s="111" t="s">
        <v>112</v>
      </c>
      <c r="C24" s="142">
        <v>0.2551573497461725</v>
      </c>
      <c r="D24" s="143">
        <v>0.27766822142171216</v>
      </c>
      <c r="E24" s="143">
        <v>0.2796902496874239</v>
      </c>
      <c r="F24" s="265">
        <v>0.2691869740817913</v>
      </c>
      <c r="G24" s="145">
        <v>0.2811841167165757</v>
      </c>
      <c r="H24" s="35"/>
      <c r="I24" s="115">
        <f>(D24/C24)^0.1-1</f>
        <v>0.008490495540918408</v>
      </c>
      <c r="J24" s="115">
        <f>(E24/D24)^0.1-1</f>
        <v>0.0007258419823448214</v>
      </c>
      <c r="K24" s="32">
        <f>(F24/E24)^0.1-1</f>
        <v>-0.003820336935282609</v>
      </c>
      <c r="L24" s="33">
        <f>(G24/F24)^0.1-1</f>
        <v>0.004369866674457157</v>
      </c>
      <c r="M24" s="3"/>
    </row>
    <row r="25" spans="1:13" ht="13.5" thickBot="1">
      <c r="A25" s="263"/>
      <c r="B25" s="264"/>
      <c r="C25" s="266"/>
      <c r="D25" s="267"/>
      <c r="E25" s="267"/>
      <c r="F25" s="267"/>
      <c r="G25" s="268"/>
      <c r="H25" s="135"/>
      <c r="I25" s="136"/>
      <c r="J25" s="137"/>
      <c r="K25" s="137"/>
      <c r="L25" s="138"/>
      <c r="M25" s="3"/>
    </row>
    <row r="26" spans="1:13" ht="12.75">
      <c r="A26" s="155" t="s">
        <v>62</v>
      </c>
      <c r="B26" s="1"/>
      <c r="C26" s="1"/>
      <c r="D26" s="1"/>
      <c r="E26" s="1"/>
      <c r="F26" s="1"/>
      <c r="G26" s="1"/>
      <c r="H26" s="3"/>
      <c r="I26" s="3"/>
      <c r="J26" s="3"/>
      <c r="K26" s="3"/>
      <c r="L26" s="3"/>
      <c r="M26" s="3"/>
    </row>
    <row r="27" spans="1:13" ht="12.75">
      <c r="A27" s="1"/>
      <c r="B27" s="1"/>
      <c r="C27" s="1"/>
      <c r="D27" s="1"/>
      <c r="E27" s="1"/>
      <c r="F27" s="1"/>
      <c r="G27" s="1"/>
      <c r="H27" s="3"/>
      <c r="I27" s="3"/>
      <c r="J27" s="3"/>
      <c r="K27" s="3"/>
      <c r="L27" s="3"/>
      <c r="M27" s="3"/>
    </row>
  </sheetData>
  <mergeCells count="2">
    <mergeCell ref="C16:G16"/>
    <mergeCell ref="I16:L16"/>
  </mergeCells>
  <printOptions/>
  <pageMargins left="0.75" right="0.21" top="0.27" bottom="0.25" header="0.2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12"/>
  <dimension ref="A1:V50"/>
  <sheetViews>
    <sheetView workbookViewId="0" topLeftCell="A1">
      <selection activeCell="H5" sqref="H5"/>
    </sheetView>
  </sheetViews>
  <sheetFormatPr defaultColWidth="9.140625" defaultRowHeight="12.75"/>
  <cols>
    <col min="1" max="1" width="25.8515625" style="1" customWidth="1"/>
    <col min="2" max="2" width="8.28125" style="1" customWidth="1"/>
    <col min="3" max="3" width="6.8515625" style="1" customWidth="1"/>
    <col min="4" max="4" width="7.7109375" style="1" customWidth="1"/>
    <col min="5" max="6" width="7.140625" style="1" customWidth="1"/>
    <col min="7" max="7" width="5.00390625" style="1" customWidth="1"/>
    <col min="8" max="8" width="6.7109375" style="1" customWidth="1"/>
    <col min="9" max="9" width="8.00390625" style="1" customWidth="1"/>
    <col min="10" max="10" width="7.7109375" style="1" customWidth="1"/>
    <col min="11" max="11" width="7.57421875" style="1" customWidth="1"/>
    <col min="12" max="12" width="6.7109375" style="1" customWidth="1"/>
    <col min="13" max="13" width="8.28125" style="1" customWidth="1"/>
    <col min="14" max="14" width="9.7109375" style="1" customWidth="1"/>
    <col min="15" max="18" width="9.140625" style="1" customWidth="1"/>
    <col min="19" max="22" width="9.140625" style="3" customWidth="1"/>
    <col min="23" max="16384" width="9.140625" style="1" customWidth="1"/>
  </cols>
  <sheetData>
    <row r="1" ht="12.75">
      <c r="C1" s="2" t="s">
        <v>0</v>
      </c>
    </row>
    <row r="2" spans="1:11" ht="18">
      <c r="A2" s="4" t="s">
        <v>1</v>
      </c>
      <c r="B2" s="31" t="s">
        <v>164</v>
      </c>
      <c r="C2" s="4"/>
      <c r="D2" s="4"/>
      <c r="E2" s="4"/>
      <c r="F2" s="5"/>
      <c r="G2" s="5"/>
      <c r="H2" s="5"/>
      <c r="I2" s="5"/>
      <c r="J2" s="5"/>
      <c r="K2" s="5"/>
    </row>
    <row r="3" spans="1:11" ht="18">
      <c r="A3" s="6" t="s">
        <v>2</v>
      </c>
      <c r="B3" s="7" t="s">
        <v>3</v>
      </c>
      <c r="C3" s="6"/>
      <c r="D3" s="6"/>
      <c r="E3" s="6"/>
      <c r="F3" s="5"/>
      <c r="G3" s="5"/>
      <c r="H3" s="5"/>
      <c r="I3" s="5"/>
      <c r="J3" s="5"/>
      <c r="K3" s="5"/>
    </row>
    <row r="4" spans="1:11" ht="18">
      <c r="A4" s="6" t="s">
        <v>4</v>
      </c>
      <c r="B4" s="7" t="s">
        <v>5</v>
      </c>
      <c r="C4" s="6"/>
      <c r="D4" s="6"/>
      <c r="E4" s="6"/>
      <c r="F4" s="5"/>
      <c r="G4" s="5"/>
      <c r="H4" s="5"/>
      <c r="I4" s="5"/>
      <c r="J4" s="5"/>
      <c r="K4" s="5"/>
    </row>
    <row r="5" spans="1:11" ht="18">
      <c r="A5" s="6" t="s">
        <v>6</v>
      </c>
      <c r="B5" s="7" t="s">
        <v>7</v>
      </c>
      <c r="C5" s="6"/>
      <c r="D5" s="6"/>
      <c r="E5" s="6"/>
      <c r="F5" s="5"/>
      <c r="G5" s="5"/>
      <c r="H5" s="5"/>
      <c r="I5" s="5"/>
      <c r="J5" s="5"/>
      <c r="K5" s="5"/>
    </row>
    <row r="6" spans="1:11" ht="12.75">
      <c r="A6" s="7" t="s">
        <v>161</v>
      </c>
      <c r="B6" s="2" t="s">
        <v>162</v>
      </c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7"/>
      <c r="B7" s="2"/>
      <c r="C7" s="5"/>
      <c r="D7" s="5"/>
      <c r="E7" s="5"/>
      <c r="F7" s="5"/>
      <c r="G7" s="5"/>
      <c r="H7" s="5"/>
      <c r="I7" s="5"/>
      <c r="J7" s="5"/>
      <c r="K7" s="5"/>
    </row>
    <row r="8" spans="1:5" ht="12.75">
      <c r="A8" s="7" t="s">
        <v>8</v>
      </c>
      <c r="B8" s="7"/>
      <c r="C8" s="7"/>
      <c r="D8" s="7"/>
      <c r="E8" s="7"/>
    </row>
    <row r="9" spans="1:5" ht="12.75">
      <c r="A9" s="7"/>
      <c r="B9" s="7"/>
      <c r="C9" s="7"/>
      <c r="D9" s="7"/>
      <c r="E9" s="7"/>
    </row>
    <row r="10" spans="1:5" ht="12.75">
      <c r="A10" s="7" t="s">
        <v>9</v>
      </c>
      <c r="B10" s="7"/>
      <c r="C10" s="7"/>
      <c r="D10" s="7"/>
      <c r="E10" s="7"/>
    </row>
    <row r="12" ht="13.5" thickBot="1">
      <c r="A12" s="2"/>
    </row>
    <row r="13" spans="1:18" s="3" customFormat="1" ht="57">
      <c r="A13" s="8" t="s">
        <v>10</v>
      </c>
      <c r="B13" s="9">
        <v>1990</v>
      </c>
      <c r="C13" s="10">
        <v>2000</v>
      </c>
      <c r="D13" s="11">
        <v>2010</v>
      </c>
      <c r="E13" s="11">
        <v>2020</v>
      </c>
      <c r="F13" s="12">
        <v>2030</v>
      </c>
      <c r="G13" s="13"/>
      <c r="H13" s="14" t="s">
        <v>11</v>
      </c>
      <c r="I13" s="15" t="s">
        <v>12</v>
      </c>
      <c r="J13" s="15" t="s">
        <v>13</v>
      </c>
      <c r="K13" s="16" t="s">
        <v>14</v>
      </c>
      <c r="L13" s="1"/>
      <c r="M13" s="1"/>
      <c r="N13" s="1"/>
      <c r="O13" s="1"/>
      <c r="P13" s="1"/>
      <c r="Q13" s="1"/>
      <c r="R13" s="1"/>
    </row>
    <row r="14" spans="2:22" s="3" customFormat="1" ht="13.5" thickBot="1">
      <c r="B14" s="285" t="s">
        <v>5</v>
      </c>
      <c r="C14" s="286"/>
      <c r="D14" s="286"/>
      <c r="E14" s="286"/>
      <c r="F14" s="287"/>
      <c r="H14" s="282" t="s">
        <v>15</v>
      </c>
      <c r="I14" s="283"/>
      <c r="J14" s="283"/>
      <c r="K14" s="284"/>
      <c r="L14" s="1"/>
      <c r="M14" s="1"/>
      <c r="N14" s="1"/>
      <c r="O14" s="1"/>
      <c r="P14" s="1"/>
      <c r="Q14" s="1"/>
      <c r="R14" s="1"/>
      <c r="S14" s="17"/>
      <c r="T14" s="17"/>
      <c r="U14" s="18"/>
      <c r="V14" s="18"/>
    </row>
    <row r="15" spans="1:11" ht="12.75">
      <c r="A15" s="212" t="s">
        <v>16</v>
      </c>
      <c r="B15" s="213">
        <v>76.19210383703093</v>
      </c>
      <c r="C15" s="214">
        <v>76.54636372873648</v>
      </c>
      <c r="D15" s="214">
        <v>82.09762365339338</v>
      </c>
      <c r="E15" s="214">
        <v>89.60401383019926</v>
      </c>
      <c r="F15" s="215">
        <v>92.3204061341758</v>
      </c>
      <c r="G15" s="19"/>
      <c r="H15" s="217">
        <v>-0.4338520716645644</v>
      </c>
      <c r="I15" s="218">
        <v>0.5980621709039458</v>
      </c>
      <c r="J15" s="218">
        <v>0.8531231253927629</v>
      </c>
      <c r="K15" s="219">
        <v>0.36858160820802954</v>
      </c>
    </row>
    <row r="16" spans="1:11" ht="12.75">
      <c r="A16" s="220" t="s">
        <v>17</v>
      </c>
      <c r="B16" s="221">
        <v>134.77592899218698</v>
      </c>
      <c r="C16" s="222">
        <v>145.86699753634093</v>
      </c>
      <c r="D16" s="222">
        <v>142.58104359239817</v>
      </c>
      <c r="E16" s="222">
        <v>150.7658357913054</v>
      </c>
      <c r="F16" s="223">
        <v>175.47383408610207</v>
      </c>
      <c r="G16" s="26"/>
      <c r="H16" s="224">
        <v>0.517074168428211</v>
      </c>
      <c r="I16" s="225">
        <v>-0.4144764810087631</v>
      </c>
      <c r="J16" s="225">
        <v>0.43362874827759246</v>
      </c>
      <c r="K16" s="226">
        <v>1.475576543335011</v>
      </c>
    </row>
    <row r="17" spans="1:11" ht="12.75">
      <c r="A17" s="220" t="s">
        <v>18</v>
      </c>
      <c r="B17" s="221">
        <v>70.00448282868753</v>
      </c>
      <c r="C17" s="222">
        <v>69.01711019180117</v>
      </c>
      <c r="D17" s="222">
        <v>63.754799449571735</v>
      </c>
      <c r="E17" s="222">
        <v>62.530157190601116</v>
      </c>
      <c r="F17" s="223">
        <v>62.790885085802906</v>
      </c>
      <c r="G17" s="27"/>
      <c r="H17" s="224">
        <v>-0.5225497842011873</v>
      </c>
      <c r="I17" s="225">
        <v>-1.062802570579957</v>
      </c>
      <c r="J17" s="225">
        <v>-0.33423936385716946</v>
      </c>
      <c r="K17" s="226">
        <v>-0.11608446262580951</v>
      </c>
    </row>
    <row r="18" spans="1:11" ht="12.75">
      <c r="A18" s="220" t="s">
        <v>19</v>
      </c>
      <c r="B18" s="221">
        <v>69.22298587071631</v>
      </c>
      <c r="C18" s="222">
        <v>68.63346731568582</v>
      </c>
      <c r="D18" s="222">
        <v>66.88204823038191</v>
      </c>
      <c r="E18" s="222">
        <v>70.79045914755399</v>
      </c>
      <c r="F18" s="223">
        <v>73.2836923399575</v>
      </c>
      <c r="G18" s="27"/>
      <c r="H18" s="224">
        <v>-0.45845853392464386</v>
      </c>
      <c r="I18" s="225">
        <v>-0.4339670364990389</v>
      </c>
      <c r="J18" s="225">
        <v>0.48159298706100806</v>
      </c>
      <c r="K18" s="226">
        <v>0.388086815508748</v>
      </c>
    </row>
    <row r="19" spans="1:11" ht="12.75">
      <c r="A19" s="220" t="s">
        <v>20</v>
      </c>
      <c r="B19" s="221">
        <v>543.8150623352366</v>
      </c>
      <c r="C19" s="222">
        <v>539.5624329513812</v>
      </c>
      <c r="D19" s="222">
        <v>585.699292656514</v>
      </c>
      <c r="E19" s="222">
        <v>630.4028943095745</v>
      </c>
      <c r="F19" s="223">
        <v>633.9440121122173</v>
      </c>
      <c r="G19" s="27"/>
      <c r="H19" s="224">
        <v>-0.4845934196346713</v>
      </c>
      <c r="I19" s="225">
        <v>0.4226351060010902</v>
      </c>
      <c r="J19" s="225">
        <v>0.49998434924640733</v>
      </c>
      <c r="K19" s="226">
        <v>-0.07508863363844265</v>
      </c>
    </row>
    <row r="20" spans="1:11" ht="12.75">
      <c r="A20" s="220" t="s">
        <v>29</v>
      </c>
      <c r="B20" s="221">
        <v>1162.4095729484923</v>
      </c>
      <c r="C20" s="222">
        <v>955.7392066198138</v>
      </c>
      <c r="D20" s="222">
        <v>974.4805869933692</v>
      </c>
      <c r="E20" s="222">
        <v>1024.0180349939046</v>
      </c>
      <c r="F20" s="223">
        <v>1028.6123040110463</v>
      </c>
      <c r="G20" s="27"/>
      <c r="H20" s="224">
        <v>-2.272984562043734</v>
      </c>
      <c r="I20" s="225">
        <v>0.07294608259986735</v>
      </c>
      <c r="J20" s="225">
        <v>0.5140162329435372</v>
      </c>
      <c r="K20" s="226">
        <v>0.20372044100911424</v>
      </c>
    </row>
    <row r="21" spans="1:11" ht="12.75">
      <c r="A21" s="220" t="s">
        <v>30</v>
      </c>
      <c r="B21" s="221">
        <v>97.9573358504119</v>
      </c>
      <c r="C21" s="222">
        <v>119.1230245236157</v>
      </c>
      <c r="D21" s="222">
        <v>138.3069673236094</v>
      </c>
      <c r="E21" s="222">
        <v>142.88374041876804</v>
      </c>
      <c r="F21" s="223">
        <v>144.2289569656146</v>
      </c>
      <c r="G21" s="27"/>
      <c r="H21" s="224">
        <v>1.585413804171809</v>
      </c>
      <c r="I21" s="225">
        <v>0.9565637241037095</v>
      </c>
      <c r="J21" s="225">
        <v>0.29122436369675153</v>
      </c>
      <c r="K21" s="226">
        <v>0.18268275258290778</v>
      </c>
    </row>
    <row r="22" spans="1:11" ht="12.75">
      <c r="A22" s="220" t="s">
        <v>31</v>
      </c>
      <c r="B22" s="221">
        <v>52.22325485712407</v>
      </c>
      <c r="C22" s="222">
        <v>66.48292096448758</v>
      </c>
      <c r="D22" s="222">
        <v>73.54258537061337</v>
      </c>
      <c r="E22" s="222">
        <v>75.02570955491345</v>
      </c>
      <c r="F22" s="223">
        <v>74.53532346625508</v>
      </c>
      <c r="G22" s="29"/>
      <c r="H22" s="224">
        <v>1.6567629258569472</v>
      </c>
      <c r="I22" s="225">
        <v>0.030611454362539092</v>
      </c>
      <c r="J22" s="225">
        <v>-0.4672531528642776</v>
      </c>
      <c r="K22" s="226">
        <v>-0.48288222376029477</v>
      </c>
    </row>
    <row r="23" spans="1:11" ht="12.75">
      <c r="A23" s="220" t="s">
        <v>32</v>
      </c>
      <c r="B23" s="221">
        <v>493.631089180751</v>
      </c>
      <c r="C23" s="222">
        <v>525.527225772252</v>
      </c>
      <c r="D23" s="222">
        <v>528.4807293506935</v>
      </c>
      <c r="E23" s="222">
        <v>544.0548686037561</v>
      </c>
      <c r="F23" s="223">
        <v>565.2552683942117</v>
      </c>
      <c r="G23" s="30"/>
      <c r="H23" s="224">
        <v>0.44490351653545535</v>
      </c>
      <c r="I23" s="225">
        <v>0.029152773917950903</v>
      </c>
      <c r="J23" s="225">
        <v>0.5199542736352036</v>
      </c>
      <c r="K23" s="226">
        <v>0.7380335599476373</v>
      </c>
    </row>
    <row r="24" spans="1:11" ht="12.75">
      <c r="A24" s="220" t="s">
        <v>33</v>
      </c>
      <c r="B24" s="221">
        <v>12.007682792369007</v>
      </c>
      <c r="C24" s="222">
        <v>10.290800948209949</v>
      </c>
      <c r="D24" s="222">
        <v>13.373660642719639</v>
      </c>
      <c r="E24" s="222">
        <v>14.482638035915071</v>
      </c>
      <c r="F24" s="223">
        <v>16.387535118086184</v>
      </c>
      <c r="G24" s="30"/>
      <c r="H24" s="224">
        <v>-2.935264715378094</v>
      </c>
      <c r="I24" s="225">
        <v>1.7176941523579625</v>
      </c>
      <c r="J24" s="225">
        <v>0.20735707441725815</v>
      </c>
      <c r="K24" s="226">
        <v>0.6661535848922817</v>
      </c>
    </row>
    <row r="25" spans="1:11" ht="12.75">
      <c r="A25" s="220" t="s">
        <v>34</v>
      </c>
      <c r="B25" s="221">
        <v>205.36010756486382</v>
      </c>
      <c r="C25" s="222">
        <v>210.28896714497205</v>
      </c>
      <c r="D25" s="222">
        <v>222.35719295838766</v>
      </c>
      <c r="E25" s="222">
        <v>234.94085597881613</v>
      </c>
      <c r="F25" s="223">
        <v>260.61935327902097</v>
      </c>
      <c r="G25" s="27"/>
      <c r="H25" s="224">
        <v>-0.39395825369616944</v>
      </c>
      <c r="I25" s="225">
        <v>0.009880458145605786</v>
      </c>
      <c r="J25" s="225">
        <v>0.2088201191837502</v>
      </c>
      <c r="K25" s="226">
        <v>0.7844279951075839</v>
      </c>
    </row>
    <row r="26" spans="1:11" ht="12.75">
      <c r="A26" s="220" t="s">
        <v>35</v>
      </c>
      <c r="B26" s="221">
        <v>60.52101045760422</v>
      </c>
      <c r="C26" s="222">
        <v>82.50670261212568</v>
      </c>
      <c r="D26" s="222">
        <v>93.0056232750612</v>
      </c>
      <c r="E26" s="222">
        <v>105.75091482705349</v>
      </c>
      <c r="F26" s="223">
        <v>117.4889905436157</v>
      </c>
      <c r="G26" s="27"/>
      <c r="H26" s="224">
        <v>3.0324393402440863</v>
      </c>
      <c r="I26" s="225">
        <v>0.8880144381653521</v>
      </c>
      <c r="J26" s="225">
        <v>1.0812924002373103</v>
      </c>
      <c r="K26" s="226">
        <v>0.9116497630976106</v>
      </c>
    </row>
    <row r="27" spans="1:21" ht="12.75">
      <c r="A27" s="220" t="s">
        <v>36</v>
      </c>
      <c r="B27" s="221">
        <v>279.25114988846803</v>
      </c>
      <c r="C27" s="222">
        <v>382.471106605168</v>
      </c>
      <c r="D27" s="222">
        <v>408.6753799591337</v>
      </c>
      <c r="E27" s="222">
        <v>445.0993926423256</v>
      </c>
      <c r="F27" s="223">
        <v>463.1105796900313</v>
      </c>
      <c r="G27" s="27"/>
      <c r="H27" s="224">
        <v>2.9136071395335916</v>
      </c>
      <c r="I27" s="225">
        <v>0.3698043981714694</v>
      </c>
      <c r="J27" s="225">
        <v>0.9409105462074185</v>
      </c>
      <c r="K27" s="226">
        <v>0.6346495015730369</v>
      </c>
      <c r="S27" s="34"/>
      <c r="T27" s="34"/>
      <c r="U27" s="35"/>
    </row>
    <row r="28" spans="1:21" ht="12.75">
      <c r="A28" s="220" t="s">
        <v>37</v>
      </c>
      <c r="B28" s="221">
        <v>68.40726575976974</v>
      </c>
      <c r="C28" s="222">
        <v>64.28022758041257</v>
      </c>
      <c r="D28" s="222">
        <v>72.14814214170272</v>
      </c>
      <c r="E28" s="222">
        <v>86.3715713075635</v>
      </c>
      <c r="F28" s="223">
        <v>120.14199614452977</v>
      </c>
      <c r="G28" s="27"/>
      <c r="H28" s="224">
        <v>-0.9755219204379717</v>
      </c>
      <c r="I28" s="225">
        <v>1.0256952616146897</v>
      </c>
      <c r="J28" s="225">
        <v>1.631859163066407</v>
      </c>
      <c r="K28" s="226">
        <v>3.1948473076887973</v>
      </c>
      <c r="S28" s="36"/>
      <c r="T28" s="36"/>
      <c r="U28" s="35"/>
    </row>
    <row r="29" spans="1:21" ht="12.75">
      <c r="A29" s="220" t="s">
        <v>38</v>
      </c>
      <c r="B29" s="221">
        <v>735.9758653277594</v>
      </c>
      <c r="C29" s="222">
        <v>655.4358171089889</v>
      </c>
      <c r="D29" s="222">
        <v>641.1807122124534</v>
      </c>
      <c r="E29" s="222">
        <v>683.3166836859695</v>
      </c>
      <c r="F29" s="223">
        <v>725.8039434443028</v>
      </c>
      <c r="G29" s="27"/>
      <c r="H29" s="224">
        <v>-1.5215190474739737</v>
      </c>
      <c r="I29" s="225">
        <v>-0.4591623664459421</v>
      </c>
      <c r="J29" s="225">
        <v>0.42799870199041745</v>
      </c>
      <c r="K29" s="226">
        <v>0.4443022748860104</v>
      </c>
      <c r="S29" s="36"/>
      <c r="T29" s="36"/>
      <c r="U29" s="35"/>
    </row>
    <row r="30" spans="1:21" ht="12.75">
      <c r="A30" s="220" t="s">
        <v>39</v>
      </c>
      <c r="B30" s="221">
        <v>7.042315133711016</v>
      </c>
      <c r="C30" s="222">
        <v>8.85507097402373</v>
      </c>
      <c r="D30" s="222">
        <v>10.386035308021832</v>
      </c>
      <c r="E30" s="222">
        <v>11.592131370712025</v>
      </c>
      <c r="F30" s="223">
        <v>11.903562491510868</v>
      </c>
      <c r="H30" s="224">
        <v>1.18153897776625</v>
      </c>
      <c r="I30" s="225">
        <v>0.9149039173570461</v>
      </c>
      <c r="J30" s="225">
        <v>0.6123257714825803</v>
      </c>
      <c r="K30" s="226">
        <v>-0.020060605176386304</v>
      </c>
      <c r="S30" s="36"/>
      <c r="T30" s="36"/>
      <c r="U30" s="35"/>
    </row>
    <row r="31" spans="1:21" ht="12.75">
      <c r="A31" s="220" t="s">
        <v>40</v>
      </c>
      <c r="B31" s="221">
        <v>177.53218894985338</v>
      </c>
      <c r="C31" s="222">
        <v>139.8913144190537</v>
      </c>
      <c r="D31" s="222">
        <v>120.20907615264423</v>
      </c>
      <c r="E31" s="222">
        <v>120.33933694211922</v>
      </c>
      <c r="F31" s="223">
        <v>124.7609541754183</v>
      </c>
      <c r="G31" s="29"/>
      <c r="H31" s="224">
        <v>-2.2685340732922943</v>
      </c>
      <c r="I31" s="225">
        <v>-1.3608711044929445</v>
      </c>
      <c r="J31" s="225">
        <v>0.2566653350545067</v>
      </c>
      <c r="K31" s="226">
        <v>0.7437995950321685</v>
      </c>
      <c r="S31" s="36"/>
      <c r="T31" s="36"/>
      <c r="U31" s="35"/>
    </row>
    <row r="32" spans="1:11" ht="12.75">
      <c r="A32" s="220" t="s">
        <v>41</v>
      </c>
      <c r="B32" s="221">
        <v>42.736440887366385</v>
      </c>
      <c r="C32" s="222">
        <v>16.929431822813598</v>
      </c>
      <c r="D32" s="222">
        <v>17.604075004997874</v>
      </c>
      <c r="E32" s="222">
        <v>16.57776428867882</v>
      </c>
      <c r="F32" s="223">
        <v>16.612267365647405</v>
      </c>
      <c r="G32" s="30"/>
      <c r="H32" s="224">
        <v>-7.601140525603734</v>
      </c>
      <c r="I32" s="225">
        <v>1.4605208137145054</v>
      </c>
      <c r="J32" s="225">
        <v>0.46910721211046447</v>
      </c>
      <c r="K32" s="226">
        <v>1.2655733987219753</v>
      </c>
    </row>
    <row r="33" spans="1:11" ht="12.75">
      <c r="A33" s="220" t="s">
        <v>42</v>
      </c>
      <c r="B33" s="221">
        <v>89.9527273319893</v>
      </c>
      <c r="C33" s="222">
        <v>79.49567209239324</v>
      </c>
      <c r="D33" s="222">
        <v>87.82336531518163</v>
      </c>
      <c r="E33" s="222">
        <v>90.95540010018021</v>
      </c>
      <c r="F33" s="223">
        <v>100.34597695512389</v>
      </c>
      <c r="G33" s="27"/>
      <c r="H33" s="224">
        <v>-0.8972422520775347</v>
      </c>
      <c r="I33" s="225">
        <v>1.5014585481959664</v>
      </c>
      <c r="J33" s="225">
        <v>0.8610742209341105</v>
      </c>
      <c r="K33" s="226">
        <v>1.5489632697283762</v>
      </c>
    </row>
    <row r="34" spans="1:11" ht="12.75">
      <c r="A34" s="220" t="s">
        <v>43</v>
      </c>
      <c r="B34" s="221">
        <v>16.009110478874934</v>
      </c>
      <c r="C34" s="222">
        <v>9.456044563835404</v>
      </c>
      <c r="D34" s="222">
        <v>11.757681636605824</v>
      </c>
      <c r="E34" s="222">
        <v>14.457238830060701</v>
      </c>
      <c r="F34" s="223">
        <v>15.007242023273742</v>
      </c>
      <c r="G34" s="27"/>
      <c r="H34" s="224">
        <v>-3.9998645423017343</v>
      </c>
      <c r="I34" s="225">
        <v>2.77704297053476</v>
      </c>
      <c r="J34" s="225">
        <v>2.6941878626765003</v>
      </c>
      <c r="K34" s="226">
        <v>1.0622885270221705</v>
      </c>
    </row>
    <row r="35" spans="1:11" ht="12.75">
      <c r="A35" s="220" t="s">
        <v>44</v>
      </c>
      <c r="B35" s="221">
        <v>46.670144391701776</v>
      </c>
      <c r="C35" s="222">
        <v>17.718004944227562</v>
      </c>
      <c r="D35" s="222">
        <v>24.904234269515506</v>
      </c>
      <c r="E35" s="222">
        <v>29.887762488732573</v>
      </c>
      <c r="F35" s="223">
        <v>32.904614548315514</v>
      </c>
      <c r="G35" s="27"/>
      <c r="H35" s="224">
        <v>-8.745756968729246</v>
      </c>
      <c r="I35" s="225">
        <v>3.748805304350955</v>
      </c>
      <c r="J35" s="225">
        <v>2.1797868914624985</v>
      </c>
      <c r="K35" s="226">
        <v>1.3728486480601543</v>
      </c>
    </row>
    <row r="36" spans="1:11" ht="12.75">
      <c r="A36" s="220" t="s">
        <v>45</v>
      </c>
      <c r="B36" s="221">
        <v>2.092148155132794</v>
      </c>
      <c r="C36" s="222">
        <v>3.1276326459226667</v>
      </c>
      <c r="D36" s="222">
        <v>3.8392899172606745</v>
      </c>
      <c r="E36" s="222">
        <v>4.0571018218018935</v>
      </c>
      <c r="F36" s="223">
        <v>4.24782170565766</v>
      </c>
      <c r="G36" s="27"/>
      <c r="H36" s="224">
        <v>3.2728398303172312</v>
      </c>
      <c r="I36" s="225">
        <v>1.6993378218275623</v>
      </c>
      <c r="J36" s="225">
        <v>0.3080756959534803</v>
      </c>
      <c r="K36" s="226">
        <v>0.4000398594374621</v>
      </c>
    </row>
    <row r="37" spans="1:11" ht="12.75">
      <c r="A37" s="220" t="s">
        <v>46</v>
      </c>
      <c r="B37" s="221">
        <v>418.32806944524077</v>
      </c>
      <c r="C37" s="222">
        <v>371.0001699459821</v>
      </c>
      <c r="D37" s="222">
        <v>380.88856002112067</v>
      </c>
      <c r="E37" s="222">
        <v>413.00051311829696</v>
      </c>
      <c r="F37" s="223">
        <v>419.958760490537</v>
      </c>
      <c r="G37" s="27"/>
      <c r="H37" s="224">
        <v>-1.3290282856130653</v>
      </c>
      <c r="I37" s="225">
        <v>0.36366985247626715</v>
      </c>
      <c r="J37" s="225">
        <v>0.9687211829206399</v>
      </c>
      <c r="K37" s="226">
        <v>0.45311585025979983</v>
      </c>
    </row>
    <row r="38" spans="1:11" ht="12.75">
      <c r="A38" s="220" t="s">
        <v>47</v>
      </c>
      <c r="B38" s="221">
        <v>64.92304644412452</v>
      </c>
      <c r="C38" s="222">
        <v>42.22858030582956</v>
      </c>
      <c r="D38" s="222">
        <v>46.79679895807794</v>
      </c>
      <c r="E38" s="222">
        <v>53.46033014515771</v>
      </c>
      <c r="F38" s="223">
        <v>57.0762302000507</v>
      </c>
      <c r="G38" s="27"/>
      <c r="H38" s="224">
        <v>-4.3933155287356085</v>
      </c>
      <c r="I38" s="225">
        <v>0.9941869551906901</v>
      </c>
      <c r="J38" s="225">
        <v>1.4360140682452949</v>
      </c>
      <c r="K38" s="226">
        <v>0.931643106586022</v>
      </c>
    </row>
    <row r="39" spans="1:11" ht="12.75">
      <c r="A39" s="220" t="s">
        <v>48</v>
      </c>
      <c r="B39" s="221">
        <v>17.83631382994755</v>
      </c>
      <c r="C39" s="222">
        <v>19.1081886649648</v>
      </c>
      <c r="D39" s="222">
        <v>21.088867101669365</v>
      </c>
      <c r="E39" s="222">
        <v>21.57898142474142</v>
      </c>
      <c r="F39" s="223">
        <v>21.81972679749186</v>
      </c>
      <c r="G39" s="27"/>
      <c r="H39" s="224">
        <v>0.7315884137694573</v>
      </c>
      <c r="I39" s="225">
        <v>1.1810737731007492</v>
      </c>
      <c r="J39" s="225">
        <v>0.5675372675764567</v>
      </c>
      <c r="K39" s="226">
        <v>0.6155889850420593</v>
      </c>
    </row>
    <row r="40" spans="1:11" ht="12.75">
      <c r="A40" s="220" t="s">
        <v>49</v>
      </c>
      <c r="B40" s="221"/>
      <c r="C40" s="222"/>
      <c r="D40" s="222"/>
      <c r="E40" s="222"/>
      <c r="F40" s="223"/>
      <c r="G40" s="27"/>
      <c r="H40" s="224"/>
      <c r="I40" s="225"/>
      <c r="J40" s="225"/>
      <c r="K40" s="226"/>
    </row>
    <row r="41" spans="1:11" ht="12.75">
      <c r="A41" s="220" t="s">
        <v>50</v>
      </c>
      <c r="B41" s="221"/>
      <c r="C41" s="227"/>
      <c r="D41" s="227"/>
      <c r="E41" s="227"/>
      <c r="F41" s="228"/>
      <c r="G41" s="27"/>
      <c r="H41" s="224"/>
      <c r="I41" s="225"/>
      <c r="J41" s="225"/>
      <c r="K41" s="226"/>
    </row>
    <row r="42" spans="1:11" ht="12.75">
      <c r="A42" s="220" t="s">
        <v>51</v>
      </c>
      <c r="B42" s="221">
        <v>46.28142161375523</v>
      </c>
      <c r="C42" s="222">
        <v>47.99336626613352</v>
      </c>
      <c r="D42" s="222">
        <v>62.28943942850333</v>
      </c>
      <c r="E42" s="222">
        <v>67.5321848792878</v>
      </c>
      <c r="F42" s="223">
        <v>66.20223019515221</v>
      </c>
      <c r="G42" s="27"/>
      <c r="H42" s="224">
        <v>-0.20932186127672336</v>
      </c>
      <c r="I42" s="225">
        <v>2.3210160956198767</v>
      </c>
      <c r="J42" s="225">
        <v>0.5442298192933182</v>
      </c>
      <c r="K42" s="226">
        <v>-0.4522680027845283</v>
      </c>
    </row>
    <row r="43" spans="1:11" ht="12.75">
      <c r="A43" s="220" t="s">
        <v>52</v>
      </c>
      <c r="B43" s="221">
        <v>55.02566008901805</v>
      </c>
      <c r="C43" s="222">
        <v>56.080799629231116</v>
      </c>
      <c r="D43" s="222">
        <v>58.349116354750166</v>
      </c>
      <c r="E43" s="222">
        <v>63.73272447368605</v>
      </c>
      <c r="F43" s="223">
        <v>72.30441736514848</v>
      </c>
      <c r="G43" s="27"/>
      <c r="H43" s="224">
        <v>-0.4747865773657489</v>
      </c>
      <c r="I43" s="225">
        <v>0.3858784618532729</v>
      </c>
      <c r="J43" s="225">
        <v>0.8055024338484928</v>
      </c>
      <c r="K43" s="226">
        <v>1.2088313646511972</v>
      </c>
    </row>
    <row r="44" spans="1:11" ht="12.75">
      <c r="A44" s="220" t="s">
        <v>53</v>
      </c>
      <c r="B44" s="221">
        <v>129.7712568502312</v>
      </c>
      <c r="C44" s="222">
        <v>72.56459449125018</v>
      </c>
      <c r="D44" s="222">
        <v>74.3339223328351</v>
      </c>
      <c r="E44" s="222">
        <v>77.71447900038012</v>
      </c>
      <c r="F44" s="223">
        <v>77.79887877158001</v>
      </c>
      <c r="G44" s="27"/>
      <c r="H44" s="224">
        <v>-5.032696463420128</v>
      </c>
      <c r="I44" s="225">
        <v>1.2480042459702467</v>
      </c>
      <c r="J44" s="225">
        <v>1.5146474974749413</v>
      </c>
      <c r="K44" s="226">
        <v>1.1336253519562023</v>
      </c>
    </row>
    <row r="45" spans="1:11" ht="12.75">
      <c r="A45" s="220" t="s">
        <v>54</v>
      </c>
      <c r="B45" s="221">
        <v>225.51166465646864</v>
      </c>
      <c r="C45" s="222">
        <v>132.47061438755313</v>
      </c>
      <c r="D45" s="222">
        <v>144.200532427857</v>
      </c>
      <c r="E45" s="222">
        <v>153.11555920128853</v>
      </c>
      <c r="F45" s="223">
        <v>161.49526799569045</v>
      </c>
      <c r="G45" s="27"/>
      <c r="H45" s="224">
        <v>-4.86014714923102</v>
      </c>
      <c r="I45" s="225">
        <v>1.1464040618367033</v>
      </c>
      <c r="J45" s="225">
        <v>0.9702129245505731</v>
      </c>
      <c r="K45" s="226">
        <v>0.9658120215756627</v>
      </c>
    </row>
    <row r="46" spans="1:11" ht="13.5" thickBot="1">
      <c r="A46" s="229" t="s">
        <v>55</v>
      </c>
      <c r="B46" s="230">
        <v>216.08302881804602</v>
      </c>
      <c r="C46" s="231">
        <v>302.7280096386452</v>
      </c>
      <c r="D46" s="231">
        <v>353.2861247015577</v>
      </c>
      <c r="E46" s="231">
        <v>462.055425639093</v>
      </c>
      <c r="F46" s="232">
        <v>621.3622014995336</v>
      </c>
      <c r="G46" s="27"/>
      <c r="H46" s="234">
        <v>1.557606753942542</v>
      </c>
      <c r="I46" s="235">
        <v>0.3532374898239876</v>
      </c>
      <c r="J46" s="235">
        <v>1.7226192856564682</v>
      </c>
      <c r="K46" s="236">
        <v>2.1613005850610767</v>
      </c>
    </row>
    <row r="47" spans="1:11" ht="12.75">
      <c r="A47" s="220" t="s">
        <v>21</v>
      </c>
      <c r="B47" s="221">
        <v>5618.630542310784</v>
      </c>
      <c r="C47" s="222">
        <v>5292.541327065062</v>
      </c>
      <c r="D47" s="222">
        <v>5525.362647181771</v>
      </c>
      <c r="E47" s="222">
        <v>5961.198640477554</v>
      </c>
      <c r="F47" s="223">
        <v>6358.886267610035</v>
      </c>
      <c r="G47" s="27"/>
      <c r="H47" s="224">
        <v>-1.008660225449931</v>
      </c>
      <c r="I47" s="225">
        <v>0.1663623189643415</v>
      </c>
      <c r="J47" s="225">
        <v>0.635161474973045</v>
      </c>
      <c r="K47" s="226">
        <v>0.6165337726023346</v>
      </c>
    </row>
    <row r="48" spans="1:11" ht="12.75">
      <c r="A48" s="220" t="s">
        <v>22</v>
      </c>
      <c r="B48" s="221">
        <v>4061.7548984914715</v>
      </c>
      <c r="C48" s="222">
        <v>3971.772371603992</v>
      </c>
      <c r="D48" s="222">
        <v>4106.566387810003</v>
      </c>
      <c r="E48" s="222">
        <v>4360.037770318219</v>
      </c>
      <c r="F48" s="223">
        <v>4553.99708081497</v>
      </c>
      <c r="G48" s="27"/>
      <c r="H48" s="224">
        <v>-0.5629317556468005</v>
      </c>
      <c r="I48" s="225">
        <v>0.0952827664022271</v>
      </c>
      <c r="J48" s="225">
        <v>0.5330005472495625</v>
      </c>
      <c r="K48" s="226">
        <v>0.4729656140643801</v>
      </c>
    </row>
    <row r="49" spans="1:11" ht="12.75">
      <c r="A49" s="220" t="s">
        <v>56</v>
      </c>
      <c r="B49" s="221">
        <v>883.1225050479425</v>
      </c>
      <c r="C49" s="222">
        <v>707.8101103790465</v>
      </c>
      <c r="D49" s="222">
        <v>725.2979836850957</v>
      </c>
      <c r="E49" s="222">
        <v>775.9065605304816</v>
      </c>
      <c r="F49" s="223">
        <v>804.637156753027</v>
      </c>
      <c r="G49" s="29"/>
      <c r="H49" s="224">
        <v>-2.137681183050988</v>
      </c>
      <c r="I49" s="225">
        <v>0.42424604810697986</v>
      </c>
      <c r="J49" s="225">
        <v>0.9178714773332652</v>
      </c>
      <c r="K49" s="226">
        <v>0.7249087207427118</v>
      </c>
    </row>
    <row r="50" spans="1:11" ht="13.5" thickBot="1">
      <c r="A50" s="229" t="s">
        <v>23</v>
      </c>
      <c r="B50" s="230"/>
      <c r="C50" s="231"/>
      <c r="D50" s="231"/>
      <c r="E50" s="231"/>
      <c r="F50" s="232"/>
      <c r="G50" s="30"/>
      <c r="H50" s="234"/>
      <c r="I50" s="235"/>
      <c r="J50" s="235"/>
      <c r="K50" s="236"/>
    </row>
  </sheetData>
  <autoFilter ref="A13:K50"/>
  <mergeCells count="2">
    <mergeCell ref="H14:K14"/>
    <mergeCell ref="B14:F14"/>
  </mergeCells>
  <printOptions/>
  <pageMargins left="0.24" right="0.17" top="0.47" bottom="0.44" header="0.33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25.57421875" style="0" customWidth="1"/>
    <col min="5" max="6" width="7.7109375" style="0" customWidth="1"/>
    <col min="7" max="7" width="3.8515625" style="0" customWidth="1"/>
    <col min="9" max="9" width="7.57421875" style="0" customWidth="1"/>
    <col min="10" max="10" width="7.7109375" style="0" customWidth="1"/>
    <col min="11" max="11" width="7.00390625" style="0" customWidth="1"/>
  </cols>
  <sheetData>
    <row r="1" ht="12.75">
      <c r="C1" s="38" t="s">
        <v>0</v>
      </c>
    </row>
    <row r="2" spans="1:11" ht="18">
      <c r="A2" s="164" t="s">
        <v>1</v>
      </c>
      <c r="B2" s="38" t="s">
        <v>125</v>
      </c>
      <c r="C2" s="164"/>
      <c r="D2" s="164"/>
      <c r="E2" s="164"/>
      <c r="F2" s="165"/>
      <c r="G2" s="165"/>
      <c r="H2" s="165"/>
      <c r="I2" s="165"/>
      <c r="J2" s="165"/>
      <c r="K2" s="165"/>
    </row>
    <row r="3" spans="1:11" ht="18">
      <c r="A3" s="166" t="s">
        <v>2</v>
      </c>
      <c r="B3" s="38" t="s">
        <v>124</v>
      </c>
      <c r="C3" s="166"/>
      <c r="D3" s="166"/>
      <c r="E3" s="166"/>
      <c r="F3" s="165"/>
      <c r="G3" s="165"/>
      <c r="H3" s="165"/>
      <c r="I3" s="165"/>
      <c r="J3" s="165"/>
      <c r="K3" s="165"/>
    </row>
    <row r="4" spans="1:11" ht="18">
      <c r="A4" s="166" t="s">
        <v>4</v>
      </c>
      <c r="B4" s="158" t="s">
        <v>126</v>
      </c>
      <c r="C4" s="167"/>
      <c r="D4" s="166"/>
      <c r="E4" s="166"/>
      <c r="F4" s="165"/>
      <c r="G4" s="165"/>
      <c r="H4" s="165"/>
      <c r="I4" s="165"/>
      <c r="J4" s="165"/>
      <c r="K4" s="165"/>
    </row>
    <row r="5" spans="1:11" ht="18">
      <c r="A5" s="166" t="s">
        <v>6</v>
      </c>
      <c r="B5" s="168" t="s">
        <v>7</v>
      </c>
      <c r="C5" s="166"/>
      <c r="D5" s="166"/>
      <c r="E5" s="166"/>
      <c r="F5" s="165"/>
      <c r="G5" s="165"/>
      <c r="H5" s="165"/>
      <c r="I5" s="165"/>
      <c r="J5" s="165"/>
      <c r="K5" s="165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9" ht="12.75">
      <c r="A8" s="169" t="s">
        <v>8</v>
      </c>
      <c r="B8" s="169"/>
      <c r="C8" s="169"/>
      <c r="D8" s="169"/>
      <c r="E8" s="169"/>
      <c r="I8" s="170"/>
    </row>
    <row r="9" spans="1:5" ht="12.75">
      <c r="A9" s="169"/>
      <c r="B9" s="169"/>
      <c r="C9" s="169"/>
      <c r="D9" s="169"/>
      <c r="E9" s="169"/>
    </row>
    <row r="10" spans="1:5" ht="12.75">
      <c r="A10" s="169" t="s">
        <v>9</v>
      </c>
      <c r="B10" s="169"/>
      <c r="C10" s="169"/>
      <c r="D10" s="169"/>
      <c r="E10" s="169"/>
    </row>
    <row r="12" ht="13.5" thickBot="1"/>
    <row r="13" spans="1:11" ht="57">
      <c r="A13" s="171" t="s">
        <v>10</v>
      </c>
      <c r="B13" s="172">
        <v>1990</v>
      </c>
      <c r="C13" s="173">
        <v>2000</v>
      </c>
      <c r="D13" s="174">
        <v>2010</v>
      </c>
      <c r="E13" s="174">
        <v>2020</v>
      </c>
      <c r="F13" s="175">
        <v>2030</v>
      </c>
      <c r="G13" s="176"/>
      <c r="H13" s="177" t="s">
        <v>11</v>
      </c>
      <c r="I13" s="178" t="s">
        <v>12</v>
      </c>
      <c r="J13" s="178" t="s">
        <v>13</v>
      </c>
      <c r="K13" s="179" t="s">
        <v>14</v>
      </c>
    </row>
    <row r="14" spans="1:11" ht="13.5" thickBot="1">
      <c r="A14" s="180"/>
      <c r="B14" s="288" t="s">
        <v>25</v>
      </c>
      <c r="C14" s="289"/>
      <c r="D14" s="289"/>
      <c r="E14" s="289"/>
      <c r="F14" s="290"/>
      <c r="G14" s="180"/>
      <c r="H14" s="282" t="s">
        <v>15</v>
      </c>
      <c r="I14" s="291"/>
      <c r="J14" s="291"/>
      <c r="K14" s="292"/>
    </row>
    <row r="15" spans="1:11" ht="12.75" customHeight="1">
      <c r="A15" s="212" t="s">
        <v>16</v>
      </c>
      <c r="B15" s="213">
        <v>9.857951072199628</v>
      </c>
      <c r="C15" s="214">
        <v>9.438515872840505</v>
      </c>
      <c r="D15" s="214">
        <v>10.018434427721777</v>
      </c>
      <c r="E15" s="214">
        <v>10.906700207203288</v>
      </c>
      <c r="F15" s="215">
        <v>11.315434733792065</v>
      </c>
      <c r="G15" s="216"/>
      <c r="H15" s="217">
        <v>-0.4338520716645644</v>
      </c>
      <c r="I15" s="218">
        <v>0.5980621709039458</v>
      </c>
      <c r="J15" s="218">
        <v>0.8531231253927629</v>
      </c>
      <c r="K15" s="219">
        <v>0.36858160820802954</v>
      </c>
    </row>
    <row r="16" spans="1:11" ht="12.75">
      <c r="A16" s="220" t="s">
        <v>17</v>
      </c>
      <c r="B16" s="221">
        <v>13.520859650099014</v>
      </c>
      <c r="C16" s="222">
        <v>14.236482289316896</v>
      </c>
      <c r="D16" s="222">
        <v>13.657298449191268</v>
      </c>
      <c r="E16" s="222">
        <v>14.261208977898724</v>
      </c>
      <c r="F16" s="223">
        <v>16.510933138874464</v>
      </c>
      <c r="G16" s="216"/>
      <c r="H16" s="224">
        <v>0.517074168428211</v>
      </c>
      <c r="I16" s="225">
        <v>-0.4144764810087631</v>
      </c>
      <c r="J16" s="225">
        <v>0.43362874827759246</v>
      </c>
      <c r="K16" s="226">
        <v>1.475576543335011</v>
      </c>
    </row>
    <row r="17" spans="1:11" ht="12.75">
      <c r="A17" s="220" t="s">
        <v>18</v>
      </c>
      <c r="B17" s="221">
        <v>13.624850686782315</v>
      </c>
      <c r="C17" s="222">
        <v>12.929394940389876</v>
      </c>
      <c r="D17" s="222">
        <v>11.61914688787307</v>
      </c>
      <c r="E17" s="222">
        <v>11.23657870012407</v>
      </c>
      <c r="F17" s="223">
        <v>11.106818763595193</v>
      </c>
      <c r="G17" s="216"/>
      <c r="H17" s="224">
        <v>-0.5225497842011873</v>
      </c>
      <c r="I17" s="225">
        <v>-1.062802570579957</v>
      </c>
      <c r="J17" s="225">
        <v>-0.33423936385716946</v>
      </c>
      <c r="K17" s="226">
        <v>-0.11608446262580951</v>
      </c>
    </row>
    <row r="18" spans="1:11" ht="12.75">
      <c r="A18" s="220" t="s">
        <v>19</v>
      </c>
      <c r="B18" s="221">
        <v>13.883470892642663</v>
      </c>
      <c r="C18" s="222">
        <v>13.259943453571449</v>
      </c>
      <c r="D18" s="222">
        <v>12.695614002113372</v>
      </c>
      <c r="E18" s="222">
        <v>13.32044780362699</v>
      </c>
      <c r="F18" s="223">
        <v>13.84651883753254</v>
      </c>
      <c r="G18" s="216"/>
      <c r="H18" s="224">
        <v>-0.45845853392464386</v>
      </c>
      <c r="I18" s="225">
        <v>-0.4339670364990389</v>
      </c>
      <c r="J18" s="225">
        <v>0.48159298706100806</v>
      </c>
      <c r="K18" s="226">
        <v>0.388086815508748</v>
      </c>
    </row>
    <row r="19" spans="1:11" ht="12.75">
      <c r="A19" s="220" t="s">
        <v>20</v>
      </c>
      <c r="B19" s="221">
        <v>9.348559631693396</v>
      </c>
      <c r="C19" s="222">
        <v>8.905286981983219</v>
      </c>
      <c r="D19" s="222">
        <v>9.288894942977835</v>
      </c>
      <c r="E19" s="222">
        <v>9.763915051625055</v>
      </c>
      <c r="F19" s="223">
        <v>9.690846385802296</v>
      </c>
      <c r="G19" s="216"/>
      <c r="H19" s="224">
        <v>-0.4845934196346713</v>
      </c>
      <c r="I19" s="225">
        <v>0.4226351060010902</v>
      </c>
      <c r="J19" s="225">
        <v>0.49998434924640733</v>
      </c>
      <c r="K19" s="226">
        <v>-0.07508863363844265</v>
      </c>
    </row>
    <row r="20" spans="1:11" ht="12.75">
      <c r="A20" s="220" t="s">
        <v>29</v>
      </c>
      <c r="B20" s="221">
        <v>14.633836981462267</v>
      </c>
      <c r="C20" s="222">
        <v>11.627987865387732</v>
      </c>
      <c r="D20" s="222">
        <v>11.713088457234338</v>
      </c>
      <c r="E20" s="222">
        <v>12.329279195093966</v>
      </c>
      <c r="F20" s="223">
        <v>12.582766973155326</v>
      </c>
      <c r="G20" s="216"/>
      <c r="H20" s="224">
        <v>-2.272984562043734</v>
      </c>
      <c r="I20" s="225">
        <v>0.07294608259986735</v>
      </c>
      <c r="J20" s="225">
        <v>0.5140162329435372</v>
      </c>
      <c r="K20" s="226">
        <v>0.20372044100911424</v>
      </c>
    </row>
    <row r="21" spans="1:11" ht="12.75">
      <c r="A21" s="220" t="s">
        <v>30</v>
      </c>
      <c r="B21" s="221">
        <v>9.640521193820677</v>
      </c>
      <c r="C21" s="222">
        <v>11.282726323509728</v>
      </c>
      <c r="D21" s="222">
        <v>12.4096534570749</v>
      </c>
      <c r="E21" s="222">
        <v>12.77582594261671</v>
      </c>
      <c r="F21" s="223">
        <v>13.01114627802528</v>
      </c>
      <c r="G21" s="216"/>
      <c r="H21" s="224">
        <v>1.585413804171809</v>
      </c>
      <c r="I21" s="225">
        <v>0.9565637241037095</v>
      </c>
      <c r="J21" s="225">
        <v>0.29122436369675153</v>
      </c>
      <c r="K21" s="226">
        <v>0.18268275258290778</v>
      </c>
    </row>
    <row r="22" spans="1:11" ht="12.75">
      <c r="A22" s="220" t="s">
        <v>31</v>
      </c>
      <c r="B22" s="221">
        <v>14.89539499632746</v>
      </c>
      <c r="C22" s="222">
        <v>17.55556402547863</v>
      </c>
      <c r="D22" s="222">
        <v>17.60937824850346</v>
      </c>
      <c r="E22" s="222">
        <v>16.80366127791803</v>
      </c>
      <c r="F22" s="223">
        <v>16.00964909960855</v>
      </c>
      <c r="G22" s="216"/>
      <c r="H22" s="224">
        <v>1.6567629258569472</v>
      </c>
      <c r="I22" s="225">
        <v>0.030611454362539092</v>
      </c>
      <c r="J22" s="225">
        <v>-0.4672531528642776</v>
      </c>
      <c r="K22" s="226">
        <v>-0.48288222376029477</v>
      </c>
    </row>
    <row r="23" spans="1:11" ht="12.75">
      <c r="A23" s="220" t="s">
        <v>32</v>
      </c>
      <c r="B23" s="221">
        <v>8.703099299718806</v>
      </c>
      <c r="C23" s="222">
        <v>9.098148017247533</v>
      </c>
      <c r="D23" s="222">
        <v>9.124706465209872</v>
      </c>
      <c r="E23" s="222">
        <v>9.6104057971885</v>
      </c>
      <c r="F23" s="223">
        <v>10.343711913638517</v>
      </c>
      <c r="G23" s="216"/>
      <c r="H23" s="224">
        <v>0.44490351653545535</v>
      </c>
      <c r="I23" s="225">
        <v>0.029152773917950903</v>
      </c>
      <c r="J23" s="225">
        <v>0.5199542736352036</v>
      </c>
      <c r="K23" s="226">
        <v>0.7380335599476373</v>
      </c>
    </row>
    <row r="24" spans="1:11" ht="12.75">
      <c r="A24" s="220" t="s">
        <v>33</v>
      </c>
      <c r="B24" s="221">
        <v>31.43372458735342</v>
      </c>
      <c r="C24" s="222">
        <v>23.335149542426187</v>
      </c>
      <c r="D24" s="222">
        <v>27.66786538073874</v>
      </c>
      <c r="E24" s="222">
        <v>28.246961204973427</v>
      </c>
      <c r="F24" s="223">
        <v>30.18606344416938</v>
      </c>
      <c r="G24" s="216"/>
      <c r="H24" s="224">
        <v>-2.935264715378094</v>
      </c>
      <c r="I24" s="225">
        <v>1.7176941523579625</v>
      </c>
      <c r="J24" s="225">
        <v>0.20735707441725815</v>
      </c>
      <c r="K24" s="226">
        <v>0.6661535848922817</v>
      </c>
    </row>
    <row r="25" spans="1:11" ht="12.75">
      <c r="A25" s="220" t="s">
        <v>34</v>
      </c>
      <c r="B25" s="221">
        <v>13.739219078401273</v>
      </c>
      <c r="C25" s="222">
        <v>13.207446749464392</v>
      </c>
      <c r="D25" s="222">
        <v>13.220502115579743</v>
      </c>
      <c r="E25" s="222">
        <v>13.499181507280161</v>
      </c>
      <c r="F25" s="223">
        <v>14.596266690904567</v>
      </c>
      <c r="G25" s="216"/>
      <c r="H25" s="224">
        <v>-0.39395825369616944</v>
      </c>
      <c r="I25" s="225">
        <v>0.009880458145605786</v>
      </c>
      <c r="J25" s="225">
        <v>0.2088201191837502</v>
      </c>
      <c r="K25" s="226">
        <v>0.7844279951075839</v>
      </c>
    </row>
    <row r="26" spans="1:11" ht="12.75">
      <c r="A26" s="220" t="s">
        <v>35</v>
      </c>
      <c r="B26" s="221">
        <v>6.114468625743001</v>
      </c>
      <c r="C26" s="222">
        <v>8.243251335011058</v>
      </c>
      <c r="D26" s="222">
        <v>9.005219226890908</v>
      </c>
      <c r="E26" s="222">
        <v>10.027718886013472</v>
      </c>
      <c r="F26" s="223">
        <v>10.980325485250724</v>
      </c>
      <c r="G26" s="216"/>
      <c r="H26" s="224">
        <v>3.0324393402440863</v>
      </c>
      <c r="I26" s="225">
        <v>0.8880144381653521</v>
      </c>
      <c r="J26" s="225">
        <v>1.0812924002373103</v>
      </c>
      <c r="K26" s="226">
        <v>0.9116497630976106</v>
      </c>
    </row>
    <row r="27" spans="1:11" ht="12.75">
      <c r="A27" s="220" t="s">
        <v>36</v>
      </c>
      <c r="B27" s="221">
        <v>7.187931786060953</v>
      </c>
      <c r="C27" s="222">
        <v>9.57925981429028</v>
      </c>
      <c r="D27" s="222">
        <v>9.939458632299962</v>
      </c>
      <c r="E27" s="222">
        <v>10.915280749891114</v>
      </c>
      <c r="F27" s="223">
        <v>11.62814112589441</v>
      </c>
      <c r="G27" s="216"/>
      <c r="H27" s="224">
        <v>2.9136071395335916</v>
      </c>
      <c r="I27" s="225">
        <v>0.3698043981714694</v>
      </c>
      <c r="J27" s="225">
        <v>0.9409105462074185</v>
      </c>
      <c r="K27" s="226">
        <v>0.6346495015730369</v>
      </c>
    </row>
    <row r="28" spans="1:11" ht="12.75">
      <c r="A28" s="220" t="s">
        <v>37</v>
      </c>
      <c r="B28" s="221">
        <v>7.992436705195671</v>
      </c>
      <c r="C28" s="222">
        <v>7.246108395943249</v>
      </c>
      <c r="D28" s="222">
        <v>8.024598383191226</v>
      </c>
      <c r="E28" s="222">
        <v>9.434567770400154</v>
      </c>
      <c r="F28" s="223">
        <v>12.921178801657502</v>
      </c>
      <c r="G28" s="216"/>
      <c r="H28" s="224">
        <v>-0.9755219204379717</v>
      </c>
      <c r="I28" s="225">
        <v>1.0256952616146897</v>
      </c>
      <c r="J28" s="225">
        <v>1.631859163066407</v>
      </c>
      <c r="K28" s="226">
        <v>3.1948473076887973</v>
      </c>
    </row>
    <row r="29" spans="1:11" ht="12.75">
      <c r="A29" s="220" t="s">
        <v>38</v>
      </c>
      <c r="B29" s="221">
        <v>12.786015971365323</v>
      </c>
      <c r="C29" s="222">
        <v>10.968535663514775</v>
      </c>
      <c r="D29" s="222">
        <v>10.475181622732427</v>
      </c>
      <c r="E29" s="222">
        <v>10.932252264674707</v>
      </c>
      <c r="F29" s="223">
        <v>11.427802021367516</v>
      </c>
      <c r="G29" s="216"/>
      <c r="H29" s="224">
        <v>-1.5215190474739737</v>
      </c>
      <c r="I29" s="225">
        <v>-0.4591623664459421</v>
      </c>
      <c r="J29" s="225">
        <v>0.42799870199041745</v>
      </c>
      <c r="K29" s="226">
        <v>0.4443022748860104</v>
      </c>
    </row>
    <row r="30" spans="1:11" ht="12.75">
      <c r="A30" s="220" t="s">
        <v>39</v>
      </c>
      <c r="B30" s="221">
        <v>10.43151404786108</v>
      </c>
      <c r="C30" s="222">
        <v>11.731678555940292</v>
      </c>
      <c r="D30" s="222">
        <v>12.85029996071853</v>
      </c>
      <c r="E30" s="222">
        <v>13.659196374270246</v>
      </c>
      <c r="F30" s="223">
        <v>13.631819922279874</v>
      </c>
      <c r="G30" s="216"/>
      <c r="H30" s="224">
        <v>1.18153897776625</v>
      </c>
      <c r="I30" s="225">
        <v>0.9149039173570461</v>
      </c>
      <c r="J30" s="225">
        <v>0.6123257714825803</v>
      </c>
      <c r="K30" s="226">
        <v>-0.020060605176386304</v>
      </c>
    </row>
    <row r="31" spans="1:11" ht="12.75">
      <c r="A31" s="220" t="s">
        <v>40</v>
      </c>
      <c r="B31" s="221">
        <v>17.131350858810517</v>
      </c>
      <c r="C31" s="222">
        <v>13.618702727711614</v>
      </c>
      <c r="D31" s="222">
        <v>11.874846997198878</v>
      </c>
      <c r="E31" s="222">
        <v>12.183177620057629</v>
      </c>
      <c r="F31" s="223">
        <v>13.120302258430781</v>
      </c>
      <c r="G31" s="216"/>
      <c r="H31" s="224">
        <v>-2.2685340732922943</v>
      </c>
      <c r="I31" s="225">
        <v>-1.3608711044929445</v>
      </c>
      <c r="J31" s="225">
        <v>0.2566653350545067</v>
      </c>
      <c r="K31" s="226">
        <v>0.7437995950321685</v>
      </c>
    </row>
    <row r="32" spans="1:11" ht="12.75">
      <c r="A32" s="220" t="s">
        <v>41</v>
      </c>
      <c r="B32" s="221">
        <v>27.203336019965874</v>
      </c>
      <c r="C32" s="222">
        <v>12.33923602245889</v>
      </c>
      <c r="D32" s="222">
        <v>14.264585101855861</v>
      </c>
      <c r="E32" s="222">
        <v>14.948051135711957</v>
      </c>
      <c r="F32" s="223">
        <v>16.951293230252453</v>
      </c>
      <c r="G32" s="216"/>
      <c r="H32" s="224">
        <v>-7.601140525603734</v>
      </c>
      <c r="I32" s="225">
        <v>1.4605208137145054</v>
      </c>
      <c r="J32" s="225">
        <v>0.46910721211046447</v>
      </c>
      <c r="K32" s="226">
        <v>1.2655733987219753</v>
      </c>
    </row>
    <row r="33" spans="1:11" ht="12.75">
      <c r="A33" s="220" t="s">
        <v>42</v>
      </c>
      <c r="B33" s="221">
        <v>8.678507219680588</v>
      </c>
      <c r="C33" s="222">
        <v>7.930533927812574</v>
      </c>
      <c r="D33" s="222">
        <v>9.205031039725798</v>
      </c>
      <c r="E33" s="222">
        <v>10.029081263332436</v>
      </c>
      <c r="F33" s="223">
        <v>11.695427204066489</v>
      </c>
      <c r="G33" s="216"/>
      <c r="H33" s="224">
        <v>-0.8972422520775347</v>
      </c>
      <c r="I33" s="225">
        <v>1.5014585481959664</v>
      </c>
      <c r="J33" s="225">
        <v>0.8610742209341105</v>
      </c>
      <c r="K33" s="226">
        <v>1.5489632697283762</v>
      </c>
    </row>
    <row r="34" spans="1:11" ht="12.75">
      <c r="A34" s="220" t="s">
        <v>43</v>
      </c>
      <c r="B34" s="221">
        <v>5.993676704932585</v>
      </c>
      <c r="C34" s="222">
        <v>3.9848481094965877</v>
      </c>
      <c r="D34" s="222">
        <v>5.240502773248465</v>
      </c>
      <c r="E34" s="222">
        <v>6.836465120121052</v>
      </c>
      <c r="F34" s="223">
        <v>7.598412859797981</v>
      </c>
      <c r="G34" s="216"/>
      <c r="H34" s="224">
        <v>-3.9998645423017343</v>
      </c>
      <c r="I34" s="225">
        <v>2.77704297053476</v>
      </c>
      <c r="J34" s="225">
        <v>2.6941878626765003</v>
      </c>
      <c r="K34" s="226">
        <v>1.0622885270221705</v>
      </c>
    </row>
    <row r="35" spans="1:11" ht="12.75">
      <c r="A35" s="220" t="s">
        <v>44</v>
      </c>
      <c r="B35" s="221">
        <v>12.620374362277387</v>
      </c>
      <c r="C35" s="222">
        <v>5.053623771884644</v>
      </c>
      <c r="D35" s="222">
        <v>7.301867546460814</v>
      </c>
      <c r="E35" s="222">
        <v>9.059075443358546</v>
      </c>
      <c r="F35" s="223">
        <v>10.382462780320674</v>
      </c>
      <c r="G35" s="216"/>
      <c r="H35" s="224">
        <v>-8.745756968729246</v>
      </c>
      <c r="I35" s="225">
        <v>3.748805304350955</v>
      </c>
      <c r="J35" s="225">
        <v>2.1797868914624985</v>
      </c>
      <c r="K35" s="226">
        <v>1.3728486480601543</v>
      </c>
    </row>
    <row r="36" spans="1:11" ht="12.75">
      <c r="A36" s="220" t="s">
        <v>45</v>
      </c>
      <c r="B36" s="221">
        <v>5.811522653146651</v>
      </c>
      <c r="C36" s="222">
        <v>8.019570886981196</v>
      </c>
      <c r="D36" s="222">
        <v>9.491446025366315</v>
      </c>
      <c r="E36" s="222">
        <v>9.787941669003363</v>
      </c>
      <c r="F36" s="223">
        <v>10.186622795342112</v>
      </c>
      <c r="G36" s="216"/>
      <c r="H36" s="224">
        <v>3.2728398303172312</v>
      </c>
      <c r="I36" s="225">
        <v>1.6993378218275623</v>
      </c>
      <c r="J36" s="225">
        <v>0.3080756959534803</v>
      </c>
      <c r="K36" s="226">
        <v>0.4000398594374621</v>
      </c>
    </row>
    <row r="37" spans="1:11" ht="12.75">
      <c r="A37" s="220" t="s">
        <v>46</v>
      </c>
      <c r="B37" s="221">
        <v>10.974266624130768</v>
      </c>
      <c r="C37" s="222">
        <v>9.5999629960664</v>
      </c>
      <c r="D37" s="222">
        <v>9.954853897802485</v>
      </c>
      <c r="E37" s="222">
        <v>10.962344550159607</v>
      </c>
      <c r="F37" s="223">
        <v>11.469317364956481</v>
      </c>
      <c r="G37" s="216"/>
      <c r="H37" s="224">
        <v>-1.3290282856130653</v>
      </c>
      <c r="I37" s="225">
        <v>0.36366985247626715</v>
      </c>
      <c r="J37" s="225">
        <v>0.9687211829206399</v>
      </c>
      <c r="K37" s="226">
        <v>0.45311585025979983</v>
      </c>
    </row>
    <row r="38" spans="1:11" ht="12.75">
      <c r="A38" s="220" t="s">
        <v>47</v>
      </c>
      <c r="B38" s="221">
        <v>12.253205790074682</v>
      </c>
      <c r="C38" s="222">
        <v>7.818659564123229</v>
      </c>
      <c r="D38" s="222">
        <v>8.631694809369577</v>
      </c>
      <c r="E38" s="222">
        <v>9.954462827399116</v>
      </c>
      <c r="F38" s="223">
        <v>10.92172564500398</v>
      </c>
      <c r="G38" s="216"/>
      <c r="H38" s="224">
        <v>-4.3933155287356085</v>
      </c>
      <c r="I38" s="225">
        <v>0.9941869551906901</v>
      </c>
      <c r="J38" s="225">
        <v>1.4360140682452949</v>
      </c>
      <c r="K38" s="226">
        <v>0.931643106586022</v>
      </c>
    </row>
    <row r="39" spans="1:11" ht="12.75">
      <c r="A39" s="220" t="s">
        <v>48</v>
      </c>
      <c r="B39" s="221">
        <v>8.927083998972748</v>
      </c>
      <c r="C39" s="222">
        <v>9.602104856766232</v>
      </c>
      <c r="D39" s="222">
        <v>10.798396853081064</v>
      </c>
      <c r="E39" s="222">
        <v>11.427137029538349</v>
      </c>
      <c r="F39" s="223">
        <v>12.15038875352622</v>
      </c>
      <c r="G39" s="216"/>
      <c r="H39" s="224">
        <v>0.7315884137694573</v>
      </c>
      <c r="I39" s="225">
        <v>1.1810737731007492</v>
      </c>
      <c r="J39" s="225">
        <v>0.5675372675764567</v>
      </c>
      <c r="K39" s="226">
        <v>0.6155889850420593</v>
      </c>
    </row>
    <row r="40" spans="1:11" ht="12.75">
      <c r="A40" s="220" t="s">
        <v>49</v>
      </c>
      <c r="B40" s="221"/>
      <c r="C40" s="222"/>
      <c r="D40" s="222"/>
      <c r="E40" s="222"/>
      <c r="F40" s="223"/>
      <c r="G40" s="216"/>
      <c r="H40" s="224"/>
      <c r="I40" s="225"/>
      <c r="J40" s="225"/>
      <c r="K40" s="226"/>
    </row>
    <row r="41" spans="1:11" ht="12.75">
      <c r="A41" s="220" t="s">
        <v>50</v>
      </c>
      <c r="B41" s="221"/>
      <c r="C41" s="227"/>
      <c r="D41" s="227"/>
      <c r="E41" s="227"/>
      <c r="F41" s="228"/>
      <c r="G41" s="216"/>
      <c r="H41" s="224"/>
      <c r="I41" s="225"/>
      <c r="J41" s="225"/>
      <c r="K41" s="226"/>
    </row>
    <row r="42" spans="1:11" ht="12.75">
      <c r="A42" s="220" t="s">
        <v>51</v>
      </c>
      <c r="B42" s="221">
        <v>10.912855839131156</v>
      </c>
      <c r="C42" s="222">
        <v>10.686565634854938</v>
      </c>
      <c r="D42" s="222">
        <v>13.442702885999541</v>
      </c>
      <c r="E42" s="222">
        <v>14.192474317426928</v>
      </c>
      <c r="F42" s="223">
        <v>13.563501387609717</v>
      </c>
      <c r="G42" s="216"/>
      <c r="H42" s="224">
        <v>-0.20932186127672336</v>
      </c>
      <c r="I42" s="225">
        <v>2.3210160956198767</v>
      </c>
      <c r="J42" s="225">
        <v>0.5442298192933182</v>
      </c>
      <c r="K42" s="226">
        <v>-0.4522680027845283</v>
      </c>
    </row>
    <row r="43" spans="1:11" ht="12.75">
      <c r="A43" s="220" t="s">
        <v>52</v>
      </c>
      <c r="B43" s="221">
        <v>8.20054546781193</v>
      </c>
      <c r="C43" s="222">
        <v>7.819408760350128</v>
      </c>
      <c r="D43" s="222">
        <v>8.126436655079308</v>
      </c>
      <c r="E43" s="222">
        <v>8.805267215472009</v>
      </c>
      <c r="F43" s="223">
        <v>9.929483123695967</v>
      </c>
      <c r="G43" s="216"/>
      <c r="H43" s="224">
        <v>-0.4747865773657489</v>
      </c>
      <c r="I43" s="225">
        <v>0.3858784618532729</v>
      </c>
      <c r="J43" s="225">
        <v>0.8055024338484928</v>
      </c>
      <c r="K43" s="226">
        <v>1.2088313646511972</v>
      </c>
    </row>
    <row r="44" spans="1:11" ht="12.75">
      <c r="A44" s="220" t="s">
        <v>53</v>
      </c>
      <c r="B44" s="221">
        <v>14.885438959650287</v>
      </c>
      <c r="C44" s="222">
        <v>8.881835311046533</v>
      </c>
      <c r="D44" s="222">
        <v>10.054660932313771</v>
      </c>
      <c r="E44" s="222">
        <v>11.68569478018015</v>
      </c>
      <c r="F44" s="223">
        <v>13.080076864877984</v>
      </c>
      <c r="G44" s="216"/>
      <c r="H44" s="224">
        <v>-5.032696463420128</v>
      </c>
      <c r="I44" s="225">
        <v>1.2480042459702467</v>
      </c>
      <c r="J44" s="225">
        <v>1.5146474974749413</v>
      </c>
      <c r="K44" s="226">
        <v>1.1336253519562023</v>
      </c>
    </row>
    <row r="45" spans="1:11" ht="12.75">
      <c r="A45" s="220" t="s">
        <v>54</v>
      </c>
      <c r="B45" s="221">
        <v>9.717817144551782</v>
      </c>
      <c r="C45" s="222">
        <v>5.904640712616588</v>
      </c>
      <c r="D45" s="222">
        <v>6.617560964064879</v>
      </c>
      <c r="E45" s="222">
        <v>7.288374363804729</v>
      </c>
      <c r="F45" s="223">
        <v>8.023689174560372</v>
      </c>
      <c r="G45" s="216"/>
      <c r="H45" s="224">
        <v>-4.86014714923102</v>
      </c>
      <c r="I45" s="225">
        <v>1.1464040618367033</v>
      </c>
      <c r="J45" s="225">
        <v>0.9702129245505731</v>
      </c>
      <c r="K45" s="226">
        <v>0.9658120215756627</v>
      </c>
    </row>
    <row r="46" spans="1:11" ht="13.5" thickBot="1">
      <c r="A46" s="229" t="s">
        <v>55</v>
      </c>
      <c r="B46" s="230">
        <v>3.844813257177993</v>
      </c>
      <c r="C46" s="231">
        <v>4.4874521521863775</v>
      </c>
      <c r="D46" s="231">
        <v>4.648509350606101</v>
      </c>
      <c r="E46" s="231">
        <v>5.514283028521622</v>
      </c>
      <c r="F46" s="232">
        <v>6.828938235879059</v>
      </c>
      <c r="G46" s="233"/>
      <c r="H46" s="234">
        <v>1.557606753942542</v>
      </c>
      <c r="I46" s="235">
        <v>0.3532374898239876</v>
      </c>
      <c r="J46" s="235">
        <v>1.7226192856564682</v>
      </c>
      <c r="K46" s="236">
        <v>2.1613005850610767</v>
      </c>
    </row>
    <row r="47" spans="1:11" ht="12.75">
      <c r="A47" s="220" t="s">
        <v>21</v>
      </c>
      <c r="B47" s="221">
        <v>10.400966572038016</v>
      </c>
      <c r="C47" s="222">
        <v>9.398222488265963</v>
      </c>
      <c r="D47" s="222">
        <v>9.555749196063875</v>
      </c>
      <c r="E47" s="222">
        <v>10.180338539874402</v>
      </c>
      <c r="F47" s="223">
        <v>10.825693796131098</v>
      </c>
      <c r="G47" s="216"/>
      <c r="H47" s="224">
        <v>-1.008660225449931</v>
      </c>
      <c r="I47" s="225">
        <v>0.1663623189643415</v>
      </c>
      <c r="J47" s="225">
        <v>0.635161474973045</v>
      </c>
      <c r="K47" s="226">
        <v>0.6165337726023346</v>
      </c>
    </row>
    <row r="48" spans="1:11" ht="12.75">
      <c r="A48" s="220" t="s">
        <v>22</v>
      </c>
      <c r="B48" s="221">
        <v>11.097448412306484</v>
      </c>
      <c r="C48" s="222">
        <v>10.48832769083537</v>
      </c>
      <c r="D48" s="222">
        <v>10.588692965836026</v>
      </c>
      <c r="E48" s="222">
        <v>11.1668017053722</v>
      </c>
      <c r="F48" s="223">
        <v>11.70633686644708</v>
      </c>
      <c r="G48" s="216"/>
      <c r="H48" s="224">
        <v>-0.5629317556468005</v>
      </c>
      <c r="I48" s="225">
        <v>0.0952827664022271</v>
      </c>
      <c r="J48" s="225">
        <v>0.5330005472495625</v>
      </c>
      <c r="K48" s="226">
        <v>0.4729656140643801</v>
      </c>
    </row>
    <row r="49" spans="1:11" ht="12.75">
      <c r="A49" s="220" t="s">
        <v>56</v>
      </c>
      <c r="B49" s="221">
        <v>11.756383193999547</v>
      </c>
      <c r="C49" s="222">
        <v>9.47171787020595</v>
      </c>
      <c r="D49" s="222">
        <v>9.881310633857499</v>
      </c>
      <c r="E49" s="222">
        <v>10.8266817734635</v>
      </c>
      <c r="F49" s="223">
        <v>11.637620658434018</v>
      </c>
      <c r="G49" s="216"/>
      <c r="H49" s="224">
        <v>-2.137681183050988</v>
      </c>
      <c r="I49" s="225">
        <v>0.42424604810697986</v>
      </c>
      <c r="J49" s="225">
        <v>0.9178714773332652</v>
      </c>
      <c r="K49" s="226">
        <v>0.7249087207427118</v>
      </c>
    </row>
    <row r="50" spans="1:11" ht="13.5" thickBot="1">
      <c r="A50" s="229" t="s">
        <v>23</v>
      </c>
      <c r="B50" s="230"/>
      <c r="C50" s="231"/>
      <c r="D50" s="231"/>
      <c r="E50" s="231"/>
      <c r="F50" s="232"/>
      <c r="G50" s="237"/>
      <c r="H50" s="234"/>
      <c r="I50" s="235"/>
      <c r="J50" s="235"/>
      <c r="K50" s="236"/>
    </row>
    <row r="51" spans="1:11" ht="12.75">
      <c r="A51" s="181"/>
      <c r="B51" s="180"/>
      <c r="C51" s="180"/>
      <c r="D51" s="180"/>
      <c r="E51" s="180"/>
      <c r="F51" s="180"/>
      <c r="G51" s="180"/>
      <c r="H51" s="180"/>
      <c r="I51" s="180"/>
      <c r="J51" s="180"/>
      <c r="K51" s="180"/>
    </row>
    <row r="52" spans="1:11" ht="12.75">
      <c r="A52" s="180" t="s">
        <v>159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</row>
    <row r="53" spans="1:11" ht="12.75">
      <c r="A53" s="3" t="s">
        <v>62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</row>
    <row r="54" spans="1:11" ht="12.75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</row>
    <row r="55" spans="1:11" ht="12.75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2.75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2.75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2.75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2.75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</row>
    <row r="60" spans="1:11" ht="12.75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</row>
    <row r="61" spans="1:11" ht="12.75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</row>
    <row r="62" spans="1:11" ht="12.75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  <row r="63" spans="1:11" ht="12.75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</row>
    <row r="64" spans="1:11" ht="12.7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</row>
    <row r="65" spans="1:11" ht="12.75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</row>
    <row r="66" spans="1:11" ht="12.7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</row>
    <row r="67" spans="1:11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</row>
    <row r="68" spans="1:11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</row>
    <row r="69" spans="1:11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</row>
    <row r="70" spans="1:11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</row>
    <row r="71" spans="1:11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</row>
    <row r="72" spans="1:11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</row>
    <row r="73" spans="1:11" ht="12.7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</row>
    <row r="74" spans="1:11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</row>
    <row r="75" spans="1:11" ht="12.7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</row>
    <row r="76" spans="1:11" ht="12.7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</row>
    <row r="77" spans="1:11" ht="12.7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</row>
    <row r="78" spans="1:11" ht="12.7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</row>
    <row r="79" spans="1:11" ht="12.7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</row>
    <row r="80" spans="1:11" ht="12.7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</row>
    <row r="81" spans="1:11" ht="12.7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</row>
    <row r="82" spans="1:11" ht="12.7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</row>
    <row r="83" spans="1:11" ht="12.7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</row>
    <row r="84" spans="1:11" ht="12.7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</row>
    <row r="85" spans="1:11" ht="12.7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</row>
    <row r="86" spans="1:11" ht="12.7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</row>
    <row r="87" spans="1:11" ht="12.7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</row>
    <row r="88" spans="1:11" ht="12.7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2.7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</row>
    <row r="90" spans="1:11" ht="12.7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</row>
    <row r="91" spans="1:11" ht="12.7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</row>
    <row r="92" spans="1:11" ht="12.7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</row>
    <row r="93" spans="1:11" ht="12.7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</row>
    <row r="94" spans="1:11" ht="12.7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</row>
    <row r="95" spans="1:11" ht="12.7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</row>
  </sheetData>
  <autoFilter ref="A1:A95"/>
  <mergeCells count="2">
    <mergeCell ref="B14:F14"/>
    <mergeCell ref="H14:K14"/>
  </mergeCells>
  <printOptions/>
  <pageMargins left="0.17" right="0.1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N16" sqref="N16"/>
    </sheetView>
  </sheetViews>
  <sheetFormatPr defaultColWidth="9.140625" defaultRowHeight="12.75"/>
  <cols>
    <col min="1" max="1" width="26.7109375" style="0" customWidth="1"/>
    <col min="2" max="2" width="8.00390625" style="0" customWidth="1"/>
    <col min="3" max="4" width="7.8515625" style="0" customWidth="1"/>
    <col min="5" max="5" width="7.7109375" style="0" customWidth="1"/>
    <col min="6" max="6" width="7.57421875" style="0" customWidth="1"/>
    <col min="7" max="7" width="5.7109375" style="0" customWidth="1"/>
  </cols>
  <sheetData>
    <row r="1" spans="1:12" ht="12.75">
      <c r="A1" s="39"/>
      <c r="B1" s="39"/>
      <c r="C1" s="40" t="s">
        <v>0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8">
      <c r="A2" s="42" t="s">
        <v>1</v>
      </c>
      <c r="B2" s="40" t="s">
        <v>24</v>
      </c>
      <c r="C2" s="42"/>
      <c r="D2" s="42"/>
      <c r="E2" s="42"/>
      <c r="F2" s="43"/>
      <c r="G2" s="43"/>
      <c r="H2" s="43"/>
      <c r="I2" s="43"/>
      <c r="J2" s="43"/>
      <c r="K2" s="43"/>
      <c r="L2" s="39"/>
    </row>
    <row r="3" spans="1:12" ht="18">
      <c r="A3" s="44" t="s">
        <v>2</v>
      </c>
      <c r="B3" s="40" t="s">
        <v>58</v>
      </c>
      <c r="C3" s="44"/>
      <c r="D3" s="44"/>
      <c r="E3" s="44"/>
      <c r="F3" s="43"/>
      <c r="G3" s="43"/>
      <c r="H3" s="43"/>
      <c r="I3" s="43"/>
      <c r="J3" s="43"/>
      <c r="K3" s="43"/>
      <c r="L3" s="39"/>
    </row>
    <row r="4" spans="1:12" ht="18">
      <c r="A4" s="44" t="s">
        <v>4</v>
      </c>
      <c r="B4" s="45" t="s">
        <v>25</v>
      </c>
      <c r="C4" s="46"/>
      <c r="D4" s="44"/>
      <c r="E4" s="44"/>
      <c r="F4" s="43"/>
      <c r="G4" s="43"/>
      <c r="H4" s="43"/>
      <c r="I4" s="43"/>
      <c r="J4" s="43"/>
      <c r="K4" s="43"/>
      <c r="L4" s="39"/>
    </row>
    <row r="5" spans="1:12" ht="18">
      <c r="A5" s="44" t="s">
        <v>6</v>
      </c>
      <c r="B5" s="47" t="s">
        <v>7</v>
      </c>
      <c r="C5" s="44"/>
      <c r="D5" s="44"/>
      <c r="E5" s="44"/>
      <c r="F5" s="43"/>
      <c r="G5" s="43"/>
      <c r="H5" s="43"/>
      <c r="I5" s="43"/>
      <c r="J5" s="43"/>
      <c r="K5" s="43"/>
      <c r="L5" s="39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39"/>
    </row>
    <row r="9" spans="1:12" ht="12.75">
      <c r="A9" s="48" t="s">
        <v>8</v>
      </c>
      <c r="B9" s="48"/>
      <c r="C9" s="48"/>
      <c r="D9" s="48"/>
      <c r="E9" s="48"/>
      <c r="F9" s="39"/>
      <c r="G9" s="39"/>
      <c r="H9" s="39"/>
      <c r="I9" s="49"/>
      <c r="J9" s="39"/>
      <c r="K9" s="39"/>
      <c r="L9" s="39"/>
    </row>
    <row r="10" spans="1:12" ht="12.75">
      <c r="A10" s="48"/>
      <c r="B10" s="48"/>
      <c r="C10" s="48"/>
      <c r="D10" s="48"/>
      <c r="E10" s="48"/>
      <c r="F10" s="39"/>
      <c r="G10" s="39"/>
      <c r="H10" s="39"/>
      <c r="I10" s="39"/>
      <c r="J10" s="39"/>
      <c r="K10" s="39"/>
      <c r="L10" s="39"/>
    </row>
    <row r="11" spans="1:12" ht="13.5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57">
      <c r="A12" s="50" t="s">
        <v>10</v>
      </c>
      <c r="B12" s="51">
        <v>1990</v>
      </c>
      <c r="C12" s="52">
        <v>2000</v>
      </c>
      <c r="D12" s="53">
        <v>2010</v>
      </c>
      <c r="E12" s="53">
        <v>2020</v>
      </c>
      <c r="F12" s="54">
        <v>2030</v>
      </c>
      <c r="G12" s="55"/>
      <c r="H12" s="56" t="s">
        <v>11</v>
      </c>
      <c r="I12" s="57" t="s">
        <v>12</v>
      </c>
      <c r="J12" s="57" t="s">
        <v>13</v>
      </c>
      <c r="K12" s="58" t="s">
        <v>14</v>
      </c>
      <c r="L12" s="39"/>
    </row>
    <row r="13" spans="1:12" ht="13.5" thickBot="1">
      <c r="A13" s="41"/>
      <c r="B13" s="295" t="s">
        <v>25</v>
      </c>
      <c r="C13" s="296"/>
      <c r="D13" s="296"/>
      <c r="E13" s="296"/>
      <c r="F13" s="297"/>
      <c r="G13" s="41"/>
      <c r="H13" s="282" t="s">
        <v>15</v>
      </c>
      <c r="I13" s="293"/>
      <c r="J13" s="293"/>
      <c r="K13" s="294"/>
      <c r="L13" s="39"/>
    </row>
    <row r="14" spans="1:12" ht="12.75">
      <c r="A14" s="212" t="s">
        <v>16</v>
      </c>
      <c r="B14" s="213">
        <v>55.050429159940535</v>
      </c>
      <c r="C14" s="214">
        <v>57.060526222523535</v>
      </c>
      <c r="D14" s="214">
        <v>60.69236689702529</v>
      </c>
      <c r="E14" s="214">
        <v>66.73673870857465</v>
      </c>
      <c r="F14" s="215">
        <v>69.6345793644974</v>
      </c>
      <c r="G14" s="216"/>
      <c r="H14" s="217">
        <v>0.3592729340635481</v>
      </c>
      <c r="I14" s="218">
        <v>0.6189614068613736</v>
      </c>
      <c r="J14" s="218">
        <v>0.9538975521211857</v>
      </c>
      <c r="K14" s="219">
        <v>0.4259613211893498</v>
      </c>
      <c r="L14" s="39"/>
    </row>
    <row r="15" spans="1:12" ht="12.75">
      <c r="A15" s="220" t="s">
        <v>17</v>
      </c>
      <c r="B15" s="221">
        <v>106.30037203031453</v>
      </c>
      <c r="C15" s="222">
        <v>115.88254711264173</v>
      </c>
      <c r="D15" s="222">
        <v>112.22878497086361</v>
      </c>
      <c r="E15" s="222">
        <v>120.06261551711596</v>
      </c>
      <c r="F15" s="223">
        <v>145.87939038804058</v>
      </c>
      <c r="G15" s="216"/>
      <c r="H15" s="224">
        <v>0.8668189868321852</v>
      </c>
      <c r="I15" s="225">
        <v>-0.3198637677360061</v>
      </c>
      <c r="J15" s="225">
        <v>0.6770204109531885</v>
      </c>
      <c r="K15" s="226">
        <v>1.966758634485677</v>
      </c>
      <c r="L15" s="39"/>
    </row>
    <row r="16" spans="1:12" ht="12.75">
      <c r="A16" s="220" t="s">
        <v>18</v>
      </c>
      <c r="B16" s="221">
        <v>52.764075178509714</v>
      </c>
      <c r="C16" s="222">
        <v>52.5831975878424</v>
      </c>
      <c r="D16" s="222">
        <v>46.605588533816054</v>
      </c>
      <c r="E16" s="222">
        <v>45.03748103148555</v>
      </c>
      <c r="F16" s="223">
        <v>45.56936652226759</v>
      </c>
      <c r="G16" s="216"/>
      <c r="H16" s="224">
        <v>-0.03433344045871145</v>
      </c>
      <c r="I16" s="225">
        <v>-1.199509548834532</v>
      </c>
      <c r="J16" s="225">
        <v>-0.3416690250174548</v>
      </c>
      <c r="K16" s="226">
        <v>0.11747543915652248</v>
      </c>
      <c r="L16" s="39"/>
    </row>
    <row r="17" spans="1:12" ht="12.75">
      <c r="A17" s="220" t="s">
        <v>19</v>
      </c>
      <c r="B17" s="221">
        <v>53.186571772478224</v>
      </c>
      <c r="C17" s="222">
        <v>54.45675492406296</v>
      </c>
      <c r="D17" s="222">
        <v>51.44683621536534</v>
      </c>
      <c r="E17" s="222">
        <v>55.681593019121</v>
      </c>
      <c r="F17" s="223">
        <v>59.02007538301458</v>
      </c>
      <c r="G17" s="216"/>
      <c r="H17" s="224">
        <v>0.23628817016969617</v>
      </c>
      <c r="I17" s="225">
        <v>-0.5669659578430242</v>
      </c>
      <c r="J17" s="225">
        <v>0.7941433011198429</v>
      </c>
      <c r="K17" s="226">
        <v>0.5839787552254894</v>
      </c>
      <c r="L17" s="39"/>
    </row>
    <row r="18" spans="1:12" ht="12.75">
      <c r="A18" s="220" t="s">
        <v>20</v>
      </c>
      <c r="B18" s="221">
        <v>354.1430109203166</v>
      </c>
      <c r="C18" s="222">
        <v>368.9174767126075</v>
      </c>
      <c r="D18" s="222">
        <v>406.40122076185236</v>
      </c>
      <c r="E18" s="222">
        <v>447.8839145908528</v>
      </c>
      <c r="F18" s="223">
        <v>457.3483810585606</v>
      </c>
      <c r="G18" s="216"/>
      <c r="H18" s="224">
        <v>0.4095580207267746</v>
      </c>
      <c r="I18" s="225">
        <v>0.972376368398864</v>
      </c>
      <c r="J18" s="225">
        <v>0.9766703917863495</v>
      </c>
      <c r="K18" s="226">
        <v>0.20933222105607996</v>
      </c>
      <c r="L18" s="39"/>
    </row>
    <row r="19" spans="1:12" ht="12.75">
      <c r="A19" s="220" t="s">
        <v>29</v>
      </c>
      <c r="B19" s="221">
        <v>942.9551101070919</v>
      </c>
      <c r="C19" s="222">
        <v>809.7935545260315</v>
      </c>
      <c r="D19" s="222">
        <v>823.5876219133478</v>
      </c>
      <c r="E19" s="222">
        <v>869.8069782039479</v>
      </c>
      <c r="F19" s="223">
        <v>881.1346853264645</v>
      </c>
      <c r="G19" s="216"/>
      <c r="H19" s="224">
        <v>-1.5108635164478579</v>
      </c>
      <c r="I19" s="225">
        <v>0.16904874225005528</v>
      </c>
      <c r="J19" s="225">
        <v>0.5475071430054657</v>
      </c>
      <c r="K19" s="226">
        <v>0.12947543850974075</v>
      </c>
      <c r="L19" s="39"/>
    </row>
    <row r="20" spans="1:12" ht="12.75">
      <c r="A20" s="220" t="s">
        <v>30</v>
      </c>
      <c r="B20" s="221">
        <v>71.10448334492504</v>
      </c>
      <c r="C20" s="222">
        <v>89.15911031810644</v>
      </c>
      <c r="D20" s="222">
        <v>105.59138693187835</v>
      </c>
      <c r="E20" s="222">
        <v>112.22798075580624</v>
      </c>
      <c r="F20" s="223">
        <v>115.4058787821033</v>
      </c>
      <c r="G20" s="216"/>
      <c r="H20" s="224">
        <v>2.288515102249211</v>
      </c>
      <c r="I20" s="225">
        <v>1.705930342159312</v>
      </c>
      <c r="J20" s="225">
        <v>0.6114169699171779</v>
      </c>
      <c r="K20" s="226">
        <v>0.2796197145008783</v>
      </c>
      <c r="L20" s="39"/>
    </row>
    <row r="21" spans="1:12" ht="12.75">
      <c r="A21" s="220" t="s">
        <v>31</v>
      </c>
      <c r="B21" s="221">
        <v>29.665075785477143</v>
      </c>
      <c r="C21" s="222">
        <v>41.071602795274</v>
      </c>
      <c r="D21" s="222">
        <v>46.52480886621926</v>
      </c>
      <c r="E21" s="222">
        <v>48.674929199493384</v>
      </c>
      <c r="F21" s="223">
        <v>50.02279308407138</v>
      </c>
      <c r="G21" s="216"/>
      <c r="H21" s="224">
        <v>3.3069688257058028</v>
      </c>
      <c r="I21" s="225">
        <v>1.254490954186105</v>
      </c>
      <c r="J21" s="225">
        <v>0.4528061064094979</v>
      </c>
      <c r="K21" s="226">
        <v>0.27352005073841834</v>
      </c>
      <c r="L21" s="39"/>
    </row>
    <row r="22" spans="1:12" ht="12.75">
      <c r="A22" s="220" t="s">
        <v>32</v>
      </c>
      <c r="B22" s="221">
        <v>390.84924884929995</v>
      </c>
      <c r="C22" s="222">
        <v>421.358922412634</v>
      </c>
      <c r="D22" s="222">
        <v>422.2286632087686</v>
      </c>
      <c r="E22" s="222">
        <v>437.4104422151936</v>
      </c>
      <c r="F22" s="223">
        <v>461.6659024881568</v>
      </c>
      <c r="G22" s="216"/>
      <c r="H22" s="224">
        <v>0.7544626846361258</v>
      </c>
      <c r="I22" s="225">
        <v>0.020622180692031478</v>
      </c>
      <c r="J22" s="225">
        <v>0.3538742427029895</v>
      </c>
      <c r="K22" s="226">
        <v>0.5411539101673135</v>
      </c>
      <c r="L22" s="39"/>
    </row>
    <row r="23" spans="1:12" ht="12.75">
      <c r="A23" s="220" t="s">
        <v>33</v>
      </c>
      <c r="B23" s="221">
        <v>10.62570838672807</v>
      </c>
      <c r="C23" s="222">
        <v>8.831192879313718</v>
      </c>
      <c r="D23" s="222">
        <v>11.641988670052845</v>
      </c>
      <c r="E23" s="222">
        <v>12.62427462620112</v>
      </c>
      <c r="F23" s="223">
        <v>14.552813000085372</v>
      </c>
      <c r="G23" s="216"/>
      <c r="H23" s="224">
        <v>-1.8328579033874415</v>
      </c>
      <c r="I23" s="225">
        <v>2.8018144967874914</v>
      </c>
      <c r="J23" s="225">
        <v>0.8133220641028727</v>
      </c>
      <c r="K23" s="226">
        <v>1.4317810869984848</v>
      </c>
      <c r="L23" s="39"/>
    </row>
    <row r="24" spans="1:12" ht="12.75">
      <c r="A24" s="220" t="s">
        <v>34</v>
      </c>
      <c r="B24" s="221">
        <v>152.90654828778662</v>
      </c>
      <c r="C24" s="222">
        <v>165.61768218810963</v>
      </c>
      <c r="D24" s="222">
        <v>174.04356437814556</v>
      </c>
      <c r="E24" s="222">
        <v>184.35921504679104</v>
      </c>
      <c r="F24" s="223">
        <v>211.53856226543013</v>
      </c>
      <c r="G24" s="216"/>
      <c r="H24" s="224">
        <v>0.8017476551208658</v>
      </c>
      <c r="I24" s="225">
        <v>0.49746954242710917</v>
      </c>
      <c r="J24" s="225">
        <v>0.5774656643592779</v>
      </c>
      <c r="K24" s="226">
        <v>1.3847115288176948</v>
      </c>
      <c r="L24" s="39"/>
    </row>
    <row r="25" spans="1:12" ht="12.75">
      <c r="A25" s="220" t="s">
        <v>35</v>
      </c>
      <c r="B25" s="221">
        <v>39.038047849369306</v>
      </c>
      <c r="C25" s="222">
        <v>58.51592492796095</v>
      </c>
      <c r="D25" s="222">
        <v>67.91065541919588</v>
      </c>
      <c r="E25" s="222">
        <v>80.4399399672586</v>
      </c>
      <c r="F25" s="223">
        <v>92.79236638261014</v>
      </c>
      <c r="G25" s="216"/>
      <c r="H25" s="224">
        <v>4.130654523769306</v>
      </c>
      <c r="I25" s="225">
        <v>1.5000800556169258</v>
      </c>
      <c r="J25" s="225">
        <v>1.7075941977596543</v>
      </c>
      <c r="K25" s="226">
        <v>1.4387879208965115</v>
      </c>
      <c r="L25" s="39"/>
    </row>
    <row r="26" spans="1:12" ht="12.75">
      <c r="A26" s="220" t="s">
        <v>36</v>
      </c>
      <c r="B26" s="221">
        <v>203.81369279999996</v>
      </c>
      <c r="C26" s="222">
        <v>283.2954925466472</v>
      </c>
      <c r="D26" s="222">
        <v>302.6383883483712</v>
      </c>
      <c r="E26" s="222">
        <v>335.65758652142284</v>
      </c>
      <c r="F26" s="223">
        <v>357.34275561295834</v>
      </c>
      <c r="G26" s="216"/>
      <c r="H26" s="224">
        <v>3.3476559329551847</v>
      </c>
      <c r="I26" s="225">
        <v>0.6626675778987012</v>
      </c>
      <c r="J26" s="225">
        <v>1.0409091323418496</v>
      </c>
      <c r="K26" s="226">
        <v>0.628002401188632</v>
      </c>
      <c r="L26" s="39"/>
    </row>
    <row r="27" spans="1:12" ht="12.75">
      <c r="A27" s="220" t="s">
        <v>37</v>
      </c>
      <c r="B27" s="221">
        <v>50.57638518988337</v>
      </c>
      <c r="C27" s="222">
        <v>47.65442207154906</v>
      </c>
      <c r="D27" s="222">
        <v>53.99681973998772</v>
      </c>
      <c r="E27" s="222">
        <v>68.34368149126381</v>
      </c>
      <c r="F27" s="223">
        <v>102.76968264355098</v>
      </c>
      <c r="G27" s="216"/>
      <c r="H27" s="224">
        <v>-0.5933262515602666</v>
      </c>
      <c r="I27" s="225">
        <v>1.2573360526815902</v>
      </c>
      <c r="J27" s="225">
        <v>2.384218285442441</v>
      </c>
      <c r="K27" s="226">
        <v>4.163763925247421</v>
      </c>
      <c r="L27" s="39"/>
    </row>
    <row r="28" spans="1:12" ht="12.75">
      <c r="A28" s="220" t="s">
        <v>38</v>
      </c>
      <c r="B28" s="221">
        <v>569.084678147887</v>
      </c>
      <c r="C28" s="222">
        <v>543.3293861464347</v>
      </c>
      <c r="D28" s="222">
        <v>519.391586425508</v>
      </c>
      <c r="E28" s="222">
        <v>559.0396090925586</v>
      </c>
      <c r="F28" s="223">
        <v>603.9633968456989</v>
      </c>
      <c r="G28" s="216"/>
      <c r="H28" s="224">
        <v>-0.46206420300786144</v>
      </c>
      <c r="I28" s="225">
        <v>-0.4495628263153417</v>
      </c>
      <c r="J28" s="225">
        <v>0.7383346198563068</v>
      </c>
      <c r="K28" s="226">
        <v>0.7759275071410388</v>
      </c>
      <c r="L28" s="39"/>
    </row>
    <row r="29" spans="1:12" ht="12.75">
      <c r="A29" s="220" t="s">
        <v>39</v>
      </c>
      <c r="B29" s="221">
        <v>5.417714046472681</v>
      </c>
      <c r="C29" s="222">
        <v>6.950976763659199</v>
      </c>
      <c r="D29" s="222">
        <v>8.19446923851363</v>
      </c>
      <c r="E29" s="222">
        <v>9.333675428040912</v>
      </c>
      <c r="F29" s="223">
        <v>9.73656952621049</v>
      </c>
      <c r="G29" s="216"/>
      <c r="H29" s="224">
        <v>2.5233942095729933</v>
      </c>
      <c r="I29" s="225">
        <v>1.6593899610517049</v>
      </c>
      <c r="J29" s="225">
        <v>1.3102032226820048</v>
      </c>
      <c r="K29" s="226">
        <v>0.4234939827819195</v>
      </c>
      <c r="L29" s="39"/>
    </row>
    <row r="30" spans="1:12" ht="12.75">
      <c r="A30" s="220" t="s">
        <v>40</v>
      </c>
      <c r="B30" s="221">
        <v>142.0568147372828</v>
      </c>
      <c r="C30" s="222">
        <v>117.21049277789406</v>
      </c>
      <c r="D30" s="222">
        <v>97.75419273458145</v>
      </c>
      <c r="E30" s="222">
        <v>96.0705423781815</v>
      </c>
      <c r="F30" s="223">
        <v>100.71761389625011</v>
      </c>
      <c r="G30" s="216"/>
      <c r="H30" s="224">
        <v>-1.904193540569521</v>
      </c>
      <c r="I30" s="225">
        <v>-1.7987784365400272</v>
      </c>
      <c r="J30" s="225">
        <v>-0.17358269376641644</v>
      </c>
      <c r="K30" s="226">
        <v>0.4734970806275163</v>
      </c>
      <c r="L30" s="39"/>
    </row>
    <row r="31" spans="1:12" ht="12.75">
      <c r="A31" s="220" t="s">
        <v>41</v>
      </c>
      <c r="B31" s="221">
        <v>37.13003558718861</v>
      </c>
      <c r="C31" s="222">
        <v>13.822004605400878</v>
      </c>
      <c r="D31" s="222">
        <v>13.658475732630308</v>
      </c>
      <c r="E31" s="222">
        <v>12.558279775299965</v>
      </c>
      <c r="F31" s="223">
        <v>12.702382973854949</v>
      </c>
      <c r="G31" s="216"/>
      <c r="H31" s="224">
        <v>-9.40910156655017</v>
      </c>
      <c r="I31" s="225">
        <v>-0.1189451754544768</v>
      </c>
      <c r="J31" s="225">
        <v>-0.8362842308547003</v>
      </c>
      <c r="K31" s="226">
        <v>0.1141593172484967</v>
      </c>
      <c r="L31" s="39"/>
    </row>
    <row r="32" spans="1:12" ht="12.75">
      <c r="A32" s="220" t="s">
        <v>42</v>
      </c>
      <c r="B32" s="221">
        <v>64.3616277998744</v>
      </c>
      <c r="C32" s="222">
        <v>54.10398995185262</v>
      </c>
      <c r="D32" s="222">
        <v>58.795473894831815</v>
      </c>
      <c r="E32" s="222">
        <v>61.51106319438227</v>
      </c>
      <c r="F32" s="223">
        <v>71.68069619506579</v>
      </c>
      <c r="G32" s="216"/>
      <c r="H32" s="224">
        <v>-1.7211134668262185</v>
      </c>
      <c r="I32" s="225">
        <v>0.8350365705778184</v>
      </c>
      <c r="J32" s="225">
        <v>0.4525426012949918</v>
      </c>
      <c r="K32" s="226">
        <v>1.5418094373632396</v>
      </c>
      <c r="L32" s="39"/>
    </row>
    <row r="33" spans="1:12" ht="12.75">
      <c r="A33" s="220" t="s">
        <v>43</v>
      </c>
      <c r="B33" s="221">
        <v>9.142443374502825</v>
      </c>
      <c r="C33" s="222">
        <v>6.2893137952689955</v>
      </c>
      <c r="D33" s="222">
        <v>7.825546436244224</v>
      </c>
      <c r="E33" s="222">
        <v>10.077264623375948</v>
      </c>
      <c r="F33" s="223">
        <v>10.836512119662961</v>
      </c>
      <c r="G33" s="216"/>
      <c r="H33" s="224">
        <v>-3.6716550794035685</v>
      </c>
      <c r="I33" s="225">
        <v>2.2094710887170077</v>
      </c>
      <c r="J33" s="225">
        <v>2.5611304343380326</v>
      </c>
      <c r="K33" s="226">
        <v>0.7290378850607571</v>
      </c>
      <c r="L33" s="39"/>
    </row>
    <row r="34" spans="1:12" ht="12.75">
      <c r="A34" s="220" t="s">
        <v>44</v>
      </c>
      <c r="B34" s="221">
        <v>33.57936361733305</v>
      </c>
      <c r="C34" s="222">
        <v>10.1669826250785</v>
      </c>
      <c r="D34" s="222">
        <v>16.111952474989675</v>
      </c>
      <c r="E34" s="222">
        <v>21.0921593807662</v>
      </c>
      <c r="F34" s="223">
        <v>24.31264636924086</v>
      </c>
      <c r="G34" s="216"/>
      <c r="H34" s="224">
        <v>-11.26152478428396</v>
      </c>
      <c r="I34" s="225">
        <v>4.711796114983491</v>
      </c>
      <c r="J34" s="225">
        <v>2.7299997882561877</v>
      </c>
      <c r="K34" s="226">
        <v>1.4310961558311242</v>
      </c>
      <c r="L34" s="39"/>
    </row>
    <row r="35" spans="1:12" ht="12.75">
      <c r="A35" s="220" t="s">
        <v>45</v>
      </c>
      <c r="B35" s="221">
        <v>1.7665019886958337</v>
      </c>
      <c r="C35" s="222">
        <v>2.7024408624659824</v>
      </c>
      <c r="D35" s="222">
        <v>3.5114412887632658</v>
      </c>
      <c r="E35" s="222">
        <v>3.730033853534272</v>
      </c>
      <c r="F35" s="223">
        <v>3.9528824657725665</v>
      </c>
      <c r="G35" s="216"/>
      <c r="H35" s="224">
        <v>4.34321328431333</v>
      </c>
      <c r="I35" s="225">
        <v>2.653301423290544</v>
      </c>
      <c r="J35" s="225">
        <v>0.6057345251953006</v>
      </c>
      <c r="K35" s="226">
        <v>0.5819642838940986</v>
      </c>
      <c r="L35" s="39"/>
    </row>
    <row r="36" spans="1:12" ht="12.75">
      <c r="A36" s="220" t="s">
        <v>46</v>
      </c>
      <c r="B36" s="221">
        <v>331.3816721791919</v>
      </c>
      <c r="C36" s="222">
        <v>289.78195436466393</v>
      </c>
      <c r="D36" s="222">
        <v>294.1523673735741</v>
      </c>
      <c r="E36" s="222">
        <v>323.44642510073123</v>
      </c>
      <c r="F36" s="223">
        <v>338.0231138261068</v>
      </c>
      <c r="G36" s="216"/>
      <c r="H36" s="224">
        <v>-1.3324634569342741</v>
      </c>
      <c r="I36" s="225">
        <v>0.14980340124495228</v>
      </c>
      <c r="J36" s="225">
        <v>0.9538766842249968</v>
      </c>
      <c r="K36" s="226">
        <v>0.44178085922774724</v>
      </c>
      <c r="L36" s="39"/>
    </row>
    <row r="37" spans="1:12" ht="12.75">
      <c r="A37" s="220" t="s">
        <v>47</v>
      </c>
      <c r="B37" s="221">
        <v>49.53931002721372</v>
      </c>
      <c r="C37" s="222">
        <v>32.159020305631145</v>
      </c>
      <c r="D37" s="222">
        <v>36.3103146632418</v>
      </c>
      <c r="E37" s="222">
        <v>42.39581005445366</v>
      </c>
      <c r="F37" s="223">
        <v>45.98944993218114</v>
      </c>
      <c r="G37" s="216"/>
      <c r="H37" s="224">
        <v>-4.228721376879174</v>
      </c>
      <c r="I37" s="225">
        <v>1.2214886810030912</v>
      </c>
      <c r="J37" s="225">
        <v>1.5615435001996358</v>
      </c>
      <c r="K37" s="226">
        <v>0.8169437519005118</v>
      </c>
      <c r="L37" s="39"/>
    </row>
    <row r="38" spans="1:12" ht="12.75">
      <c r="A38" s="220" t="s">
        <v>48</v>
      </c>
      <c r="B38" s="221">
        <v>13.018657734980112</v>
      </c>
      <c r="C38" s="222">
        <v>14.143241364873347</v>
      </c>
      <c r="D38" s="222">
        <v>15.924845552627938</v>
      </c>
      <c r="E38" s="222">
        <v>16.43843495154165</v>
      </c>
      <c r="F38" s="223">
        <v>17.012378863462647</v>
      </c>
      <c r="G38" s="216"/>
      <c r="H38" s="224">
        <v>0.8319751261726571</v>
      </c>
      <c r="I38" s="225">
        <v>1.1935024238961756</v>
      </c>
      <c r="J38" s="225">
        <v>0.3179211458308906</v>
      </c>
      <c r="K38" s="226">
        <v>0.3437801732754542</v>
      </c>
      <c r="L38" s="39"/>
    </row>
    <row r="39" spans="1:12" ht="12.75">
      <c r="A39" s="220" t="s">
        <v>49</v>
      </c>
      <c r="B39" s="221"/>
      <c r="C39" s="222"/>
      <c r="D39" s="222"/>
      <c r="E39" s="222"/>
      <c r="F39" s="223"/>
      <c r="G39" s="216"/>
      <c r="H39" s="224"/>
      <c r="I39" s="225"/>
      <c r="J39" s="225"/>
      <c r="K39" s="226"/>
      <c r="L39" s="39"/>
    </row>
    <row r="40" spans="1:11" ht="12.75">
      <c r="A40" s="220" t="s">
        <v>50</v>
      </c>
      <c r="B40" s="221"/>
      <c r="C40" s="227"/>
      <c r="D40" s="227"/>
      <c r="E40" s="227"/>
      <c r="F40" s="228"/>
      <c r="G40" s="216"/>
      <c r="H40" s="224"/>
      <c r="I40" s="225"/>
      <c r="J40" s="225"/>
      <c r="K40" s="226"/>
    </row>
    <row r="41" spans="1:11" ht="12.75">
      <c r="A41" s="220" t="s">
        <v>51</v>
      </c>
      <c r="B41" s="221">
        <v>28.616833996231943</v>
      </c>
      <c r="C41" s="222">
        <v>32.41474314423277</v>
      </c>
      <c r="D41" s="222">
        <v>39.69232553597027</v>
      </c>
      <c r="E41" s="222">
        <v>42.574233392239584</v>
      </c>
      <c r="F41" s="223">
        <v>40.31357203188018</v>
      </c>
      <c r="G41" s="216"/>
      <c r="H41" s="224">
        <v>1.2539792912462433</v>
      </c>
      <c r="I41" s="225">
        <v>2.0460963588198267</v>
      </c>
      <c r="J41" s="225">
        <v>0.7033757763454718</v>
      </c>
      <c r="K41" s="226">
        <v>-0.5441245811078077</v>
      </c>
    </row>
    <row r="42" spans="1:11" ht="12.75">
      <c r="A42" s="220" t="s">
        <v>52</v>
      </c>
      <c r="B42" s="221">
        <v>42.7336374670295</v>
      </c>
      <c r="C42" s="222">
        <v>44.845130424952885</v>
      </c>
      <c r="D42" s="222">
        <v>46.08436052246814</v>
      </c>
      <c r="E42" s="222">
        <v>50.160099009916365</v>
      </c>
      <c r="F42" s="223">
        <v>58.16753006471215</v>
      </c>
      <c r="G42" s="216"/>
      <c r="H42" s="224">
        <v>0.4834512236368216</v>
      </c>
      <c r="I42" s="225">
        <v>0.27295818823229734</v>
      </c>
      <c r="J42" s="225">
        <v>0.8510634162020914</v>
      </c>
      <c r="K42" s="226">
        <v>1.4920965153267574</v>
      </c>
    </row>
    <row r="43" spans="1:11" ht="12.75">
      <c r="A43" s="220" t="s">
        <v>53</v>
      </c>
      <c r="B43" s="221">
        <v>72.2425756751099</v>
      </c>
      <c r="C43" s="222">
        <v>41.46946200544274</v>
      </c>
      <c r="D43" s="222">
        <v>41.37509327533709</v>
      </c>
      <c r="E43" s="222">
        <v>44.42995438252416</v>
      </c>
      <c r="F43" s="223">
        <v>46.243018894531204</v>
      </c>
      <c r="G43" s="216"/>
      <c r="H43" s="224">
        <v>-5.39948123598063</v>
      </c>
      <c r="I43" s="225">
        <v>-0.02277953495208873</v>
      </c>
      <c r="J43" s="225">
        <v>0.7148912551921516</v>
      </c>
      <c r="K43" s="226">
        <v>0.400767127490842</v>
      </c>
    </row>
    <row r="44" spans="1:11" ht="12.75">
      <c r="A44" s="220" t="s">
        <v>54</v>
      </c>
      <c r="B44" s="221">
        <v>161.87852208499058</v>
      </c>
      <c r="C44" s="222">
        <v>84.4073845509734</v>
      </c>
      <c r="D44" s="222">
        <v>94.33720174220903</v>
      </c>
      <c r="E44" s="222">
        <v>103.33891299023554</v>
      </c>
      <c r="F44" s="223">
        <v>114.46132031324946</v>
      </c>
      <c r="G44" s="216"/>
      <c r="H44" s="224">
        <v>-6.304416261580981</v>
      </c>
      <c r="I44" s="225">
        <v>1.1184152541503511</v>
      </c>
      <c r="J44" s="225">
        <v>0.9155496288968612</v>
      </c>
      <c r="K44" s="226">
        <v>1.0274720944859261</v>
      </c>
    </row>
    <row r="45" spans="1:11" ht="13.5" thickBot="1">
      <c r="A45" s="229" t="s">
        <v>55</v>
      </c>
      <c r="B45" s="230">
        <v>126.31580573581743</v>
      </c>
      <c r="C45" s="231">
        <v>201.4280410299351</v>
      </c>
      <c r="D45" s="231">
        <v>238.41444688287834</v>
      </c>
      <c r="E45" s="231">
        <v>334.81505596062266</v>
      </c>
      <c r="F45" s="232">
        <v>485.2684264876513</v>
      </c>
      <c r="G45" s="233"/>
      <c r="H45" s="234">
        <v>4.777063637151513</v>
      </c>
      <c r="I45" s="235">
        <v>1.7000728264107812</v>
      </c>
      <c r="J45" s="235">
        <v>3.4539890353262104</v>
      </c>
      <c r="K45" s="236">
        <v>3.7809652350717426</v>
      </c>
    </row>
    <row r="46" spans="1:11" ht="12.75">
      <c r="A46" s="220" t="s">
        <v>21</v>
      </c>
      <c r="B46" s="221">
        <v>4201.244953861923</v>
      </c>
      <c r="C46" s="222">
        <v>4069.422971944065</v>
      </c>
      <c r="D46" s="222">
        <v>4217.072788629258</v>
      </c>
      <c r="E46" s="222">
        <v>4615.958924462932</v>
      </c>
      <c r="F46" s="223">
        <v>5048.0587431073445</v>
      </c>
      <c r="G46" s="216"/>
      <c r="H46" s="224">
        <v>-0.31828923723552505</v>
      </c>
      <c r="I46" s="225">
        <v>0.35703607984205465</v>
      </c>
      <c r="J46" s="225">
        <v>0.9078804116770867</v>
      </c>
      <c r="K46" s="226">
        <v>0.898856988174801</v>
      </c>
    </row>
    <row r="47" spans="1:11" ht="12.75">
      <c r="A47" s="220" t="s">
        <v>22</v>
      </c>
      <c r="B47" s="221">
        <v>3082.0634378100076</v>
      </c>
      <c r="C47" s="222">
        <v>3117.5277933717393</v>
      </c>
      <c r="D47" s="222">
        <v>3204.9302812803976</v>
      </c>
      <c r="E47" s="222">
        <v>3443.986979987087</v>
      </c>
      <c r="F47" s="223">
        <v>3668.640629147511</v>
      </c>
      <c r="G47" s="216"/>
      <c r="H47" s="224">
        <v>0.11447541109717019</v>
      </c>
      <c r="I47" s="225">
        <v>0.27688284662856777</v>
      </c>
      <c r="J47" s="225">
        <v>0.721988550316377</v>
      </c>
      <c r="K47" s="226">
        <v>0.6339146539404705</v>
      </c>
    </row>
    <row r="48" spans="1:11" ht="12.75">
      <c r="A48" s="220" t="s">
        <v>56</v>
      </c>
      <c r="B48" s="221">
        <v>687.3941410927359</v>
      </c>
      <c r="C48" s="222">
        <v>547.3304174167887</v>
      </c>
      <c r="D48" s="222">
        <v>552.2390793899983</v>
      </c>
      <c r="E48" s="222">
        <v>596.6536887403076</v>
      </c>
      <c r="F48" s="223">
        <v>634.9642461678084</v>
      </c>
      <c r="G48" s="216"/>
      <c r="H48" s="224">
        <v>-2.252788728943944</v>
      </c>
      <c r="I48" s="225">
        <v>0.08932380510582316</v>
      </c>
      <c r="J48" s="225">
        <v>0.7765576077433778</v>
      </c>
      <c r="K48" s="226">
        <v>0.6242587520689513</v>
      </c>
    </row>
    <row r="49" spans="1:11" ht="13.5" thickBot="1">
      <c r="A49" s="229" t="s">
        <v>23</v>
      </c>
      <c r="B49" s="230"/>
      <c r="C49" s="231"/>
      <c r="D49" s="231"/>
      <c r="E49" s="231"/>
      <c r="F49" s="232"/>
      <c r="G49" s="237"/>
      <c r="H49" s="234"/>
      <c r="I49" s="235"/>
      <c r="J49" s="235"/>
      <c r="K49" s="236"/>
    </row>
    <row r="50" spans="1:11" ht="12.75">
      <c r="A50" s="180" t="s">
        <v>160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</row>
    <row r="51" ht="12.75">
      <c r="A51" t="s">
        <v>158</v>
      </c>
    </row>
  </sheetData>
  <autoFilter ref="A1:A51"/>
  <mergeCells count="2">
    <mergeCell ref="H13:K13"/>
    <mergeCell ref="B13:F13"/>
  </mergeCells>
  <printOptions/>
  <pageMargins left="0.17" right="0.1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H42" sqref="H42"/>
    </sheetView>
  </sheetViews>
  <sheetFormatPr defaultColWidth="9.140625" defaultRowHeight="12.75"/>
  <cols>
    <col min="1" max="1" width="12.57421875" style="0" customWidth="1"/>
    <col min="2" max="2" width="34.7109375" style="0" customWidth="1"/>
  </cols>
  <sheetData>
    <row r="1" spans="3:13" ht="12.75">
      <c r="C1" s="165"/>
      <c r="D1" s="38" t="s">
        <v>70</v>
      </c>
      <c r="E1" s="171"/>
      <c r="F1" s="165"/>
      <c r="G1" s="165"/>
      <c r="H1" s="180"/>
      <c r="I1" s="180"/>
      <c r="J1" s="180"/>
      <c r="K1" s="180"/>
      <c r="L1" s="180"/>
      <c r="M1" s="180"/>
    </row>
    <row r="2" spans="1:13" ht="18">
      <c r="A2" s="164" t="s">
        <v>1</v>
      </c>
      <c r="B2" s="164"/>
      <c r="C2" s="38" t="s">
        <v>130</v>
      </c>
      <c r="D2" s="165"/>
      <c r="E2" s="171"/>
      <c r="F2" s="165"/>
      <c r="G2" s="165"/>
      <c r="H2" s="180"/>
      <c r="I2" s="180"/>
      <c r="J2" s="180"/>
      <c r="K2" s="180"/>
      <c r="L2" s="180"/>
      <c r="M2" s="180"/>
    </row>
    <row r="3" spans="1:13" ht="18">
      <c r="A3" s="166" t="s">
        <v>2</v>
      </c>
      <c r="B3" s="166"/>
      <c r="C3" s="38" t="s">
        <v>129</v>
      </c>
      <c r="D3" s="165"/>
      <c r="E3" s="171"/>
      <c r="F3" s="165"/>
      <c r="G3" s="165"/>
      <c r="H3" s="180"/>
      <c r="I3" s="180"/>
      <c r="J3" s="180"/>
      <c r="K3" s="180"/>
      <c r="L3" s="180"/>
      <c r="M3" s="180"/>
    </row>
    <row r="4" spans="1:13" ht="18">
      <c r="A4" s="166" t="s">
        <v>4</v>
      </c>
      <c r="B4" s="166"/>
      <c r="C4" s="158" t="s">
        <v>25</v>
      </c>
      <c r="D4" s="165"/>
      <c r="E4" s="165"/>
      <c r="F4" s="165"/>
      <c r="G4" s="180"/>
      <c r="H4" s="180"/>
      <c r="I4" s="180"/>
      <c r="J4" s="180"/>
      <c r="K4" s="180"/>
      <c r="L4" s="180"/>
      <c r="M4" s="180"/>
    </row>
    <row r="5" spans="1:13" ht="18">
      <c r="A5" s="166" t="s">
        <v>6</v>
      </c>
      <c r="B5" s="166"/>
      <c r="C5" s="197" t="s">
        <v>7</v>
      </c>
      <c r="D5" s="165"/>
      <c r="E5" s="171"/>
      <c r="F5" s="165"/>
      <c r="G5" s="165"/>
      <c r="H5" s="180"/>
      <c r="I5" s="180"/>
      <c r="J5" s="180"/>
      <c r="K5" s="180"/>
      <c r="L5" s="180"/>
      <c r="M5" s="180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165"/>
      <c r="B8" s="165"/>
      <c r="E8" s="171"/>
      <c r="H8" s="180"/>
      <c r="I8" s="180"/>
      <c r="J8" s="180"/>
      <c r="K8" s="180"/>
      <c r="L8" s="180"/>
      <c r="M8" s="180"/>
    </row>
    <row r="9" spans="1:13" ht="12.75">
      <c r="A9" s="169" t="s">
        <v>8</v>
      </c>
      <c r="B9" s="169"/>
      <c r="E9" s="171"/>
      <c r="F9" s="170" t="s">
        <v>144</v>
      </c>
      <c r="H9" s="180"/>
      <c r="J9" s="180"/>
      <c r="K9" s="180"/>
      <c r="L9" s="180"/>
      <c r="M9" s="180"/>
    </row>
    <row r="10" spans="1:13" ht="12.75">
      <c r="A10" s="169"/>
      <c r="B10" s="169"/>
      <c r="E10" s="171"/>
      <c r="H10" s="180"/>
      <c r="I10" s="182"/>
      <c r="J10" s="180"/>
      <c r="K10" s="180"/>
      <c r="L10" s="180"/>
      <c r="M10" s="180"/>
    </row>
    <row r="11" spans="1:13" ht="13.5" thickBot="1">
      <c r="A11" s="180"/>
      <c r="B11" s="180"/>
      <c r="H11" s="180"/>
      <c r="I11" s="180"/>
      <c r="J11" s="180"/>
      <c r="K11" s="180"/>
      <c r="L11" s="180"/>
      <c r="M11" s="180"/>
    </row>
    <row r="12" spans="1:13" ht="57">
      <c r="A12" s="171"/>
      <c r="B12" s="171"/>
      <c r="C12" s="177">
        <v>1990</v>
      </c>
      <c r="D12" s="178">
        <v>2000</v>
      </c>
      <c r="E12" s="183">
        <v>2010</v>
      </c>
      <c r="F12" s="183">
        <v>2020</v>
      </c>
      <c r="G12" s="184">
        <v>2030</v>
      </c>
      <c r="H12" s="180"/>
      <c r="I12" s="177" t="s">
        <v>11</v>
      </c>
      <c r="J12" s="178" t="s">
        <v>12</v>
      </c>
      <c r="K12" s="178" t="s">
        <v>13</v>
      </c>
      <c r="L12" s="179" t="s">
        <v>14</v>
      </c>
      <c r="M12" s="185"/>
    </row>
    <row r="13" spans="1:13" ht="21.75" thickBot="1">
      <c r="A13" s="169" t="s">
        <v>72</v>
      </c>
      <c r="B13" s="186" t="s">
        <v>73</v>
      </c>
      <c r="C13" s="288" t="s">
        <v>25</v>
      </c>
      <c r="D13" s="289"/>
      <c r="E13" s="289"/>
      <c r="F13" s="289"/>
      <c r="G13" s="290"/>
      <c r="H13" s="26"/>
      <c r="I13" s="282" t="s">
        <v>15</v>
      </c>
      <c r="J13" s="291"/>
      <c r="K13" s="291"/>
      <c r="L13" s="292"/>
      <c r="M13" s="171"/>
    </row>
    <row r="14" spans="1:13" ht="12.75">
      <c r="A14" s="187" t="s">
        <v>75</v>
      </c>
      <c r="B14" s="188"/>
      <c r="C14" s="278"/>
      <c r="D14" s="190"/>
      <c r="E14" s="190"/>
      <c r="F14" s="190"/>
      <c r="G14" s="191"/>
      <c r="H14" s="26"/>
      <c r="I14" s="20"/>
      <c r="J14" s="21"/>
      <c r="K14" s="21"/>
      <c r="L14" s="22"/>
      <c r="M14" s="180"/>
    </row>
    <row r="15" spans="1:13" ht="12.75">
      <c r="A15" s="192" t="s">
        <v>143</v>
      </c>
      <c r="B15" s="193" t="s">
        <v>149</v>
      </c>
      <c r="C15" s="279">
        <v>765.9663823026957</v>
      </c>
      <c r="D15" s="206">
        <v>644.9085133017978</v>
      </c>
      <c r="E15" s="206">
        <v>635.1690266184404</v>
      </c>
      <c r="F15" s="206">
        <v>643.5969327773411</v>
      </c>
      <c r="G15" s="207">
        <v>654.7108175638015</v>
      </c>
      <c r="H15" s="26"/>
      <c r="I15" s="199">
        <v>-1.70558550486416</v>
      </c>
      <c r="J15" s="200">
        <v>-0.15205747299941175</v>
      </c>
      <c r="K15" s="211">
        <v>0.13190193674024187</v>
      </c>
      <c r="L15" s="201">
        <v>0.17135653645168336</v>
      </c>
      <c r="M15" s="180"/>
    </row>
    <row r="16" spans="1:13" ht="12.75">
      <c r="A16" s="192"/>
      <c r="B16" s="193" t="s">
        <v>150</v>
      </c>
      <c r="C16" s="279">
        <v>282.7742609341641</v>
      </c>
      <c r="D16" s="206">
        <v>256.6383252865862</v>
      </c>
      <c r="E16" s="206">
        <v>259.4551111628892</v>
      </c>
      <c r="F16" s="206">
        <v>262.47239983041527</v>
      </c>
      <c r="G16" s="207">
        <v>282.0916969103988</v>
      </c>
      <c r="H16" s="26"/>
      <c r="I16" s="199">
        <v>-0.9651236538942509</v>
      </c>
      <c r="J16" s="200">
        <v>0.10921866509308042</v>
      </c>
      <c r="K16" s="211">
        <v>0.11568914220978499</v>
      </c>
      <c r="L16" s="201">
        <v>0.7234669825872286</v>
      </c>
      <c r="M16" s="180"/>
    </row>
    <row r="17" spans="1:13" ht="12.75">
      <c r="A17" s="192"/>
      <c r="B17" s="193" t="s">
        <v>151</v>
      </c>
      <c r="C17" s="279">
        <v>564.3030377965953</v>
      </c>
      <c r="D17" s="206">
        <v>503.85991485948716</v>
      </c>
      <c r="E17" s="206">
        <v>533.1760937170889</v>
      </c>
      <c r="F17" s="206">
        <v>555.9065570124342</v>
      </c>
      <c r="G17" s="207">
        <v>562.7743297038753</v>
      </c>
      <c r="H17" s="26"/>
      <c r="I17" s="199">
        <v>-1.1265377565966794</v>
      </c>
      <c r="J17" s="200">
        <v>0.5671368570815405</v>
      </c>
      <c r="K17" s="211">
        <v>0.418357335085906</v>
      </c>
      <c r="L17" s="201">
        <v>0.12286036403534872</v>
      </c>
      <c r="M17" s="180"/>
    </row>
    <row r="18" spans="1:13" ht="12.75">
      <c r="A18" s="192"/>
      <c r="B18" s="193" t="s">
        <v>152</v>
      </c>
      <c r="C18" s="279">
        <v>871.4934603298378</v>
      </c>
      <c r="D18" s="206">
        <v>1050.8026308562678</v>
      </c>
      <c r="E18" s="206">
        <v>1221.2737864815385</v>
      </c>
      <c r="F18" s="206">
        <v>1382.9329096372128</v>
      </c>
      <c r="G18" s="207">
        <v>1502.7398024215713</v>
      </c>
      <c r="H18" s="26"/>
      <c r="I18" s="199">
        <v>1.8886251106048801</v>
      </c>
      <c r="J18" s="200">
        <v>1.5147591111599024</v>
      </c>
      <c r="K18" s="211">
        <v>1.2508802655400997</v>
      </c>
      <c r="L18" s="201">
        <v>0.8342953692273003</v>
      </c>
      <c r="M18" s="180"/>
    </row>
    <row r="19" spans="1:13" ht="12.75">
      <c r="A19" s="192"/>
      <c r="B19" s="193" t="s">
        <v>153</v>
      </c>
      <c r="C19" s="279">
        <v>1430.0847578240416</v>
      </c>
      <c r="D19" s="206">
        <v>1383.622610502588</v>
      </c>
      <c r="E19" s="206">
        <v>1375.0141464341818</v>
      </c>
      <c r="F19" s="206">
        <v>1583.4919947680032</v>
      </c>
      <c r="G19" s="207">
        <v>1859.9003279028202</v>
      </c>
      <c r="H19" s="26"/>
      <c r="I19" s="199">
        <v>-0.32974089648417637</v>
      </c>
      <c r="J19" s="200">
        <v>-0.06239173183317792</v>
      </c>
      <c r="K19" s="211">
        <v>1.4216964504097485</v>
      </c>
      <c r="L19" s="201">
        <v>1.621916223577613</v>
      </c>
      <c r="M19" s="180"/>
    </row>
    <row r="20" spans="1:13" ht="12.75">
      <c r="A20" s="194"/>
      <c r="B20" s="193" t="s">
        <v>154</v>
      </c>
      <c r="C20" s="279">
        <v>120.61290038975577</v>
      </c>
      <c r="D20" s="206">
        <v>40.093858771248776</v>
      </c>
      <c r="E20" s="206">
        <v>20.72040970083845</v>
      </c>
      <c r="F20" s="206">
        <v>13.711488789277144</v>
      </c>
      <c r="G20" s="207">
        <v>12.039306961993592</v>
      </c>
      <c r="H20" s="26"/>
      <c r="I20" s="199">
        <v>-10.428796504614313</v>
      </c>
      <c r="J20" s="200">
        <v>-6.387886995209991</v>
      </c>
      <c r="K20" s="211">
        <v>-4.044775148947199</v>
      </c>
      <c r="L20" s="201">
        <v>-1.2921511305640676</v>
      </c>
      <c r="M20" s="180"/>
    </row>
    <row r="21" spans="1:13" ht="12.75">
      <c r="A21" s="194"/>
      <c r="B21" s="193" t="s">
        <v>155</v>
      </c>
      <c r="C21" s="279">
        <v>0</v>
      </c>
      <c r="D21" s="206">
        <v>0</v>
      </c>
      <c r="E21" s="206">
        <v>0.22063819722435485</v>
      </c>
      <c r="F21" s="206">
        <v>1.3172699761948172</v>
      </c>
      <c r="G21" s="207">
        <v>2.1474581286899035</v>
      </c>
      <c r="H21" s="26"/>
      <c r="I21" s="199" t="s">
        <v>145</v>
      </c>
      <c r="J21" s="200" t="s">
        <v>145</v>
      </c>
      <c r="K21" s="211">
        <v>19.563717374587064</v>
      </c>
      <c r="L21" s="201">
        <v>5.008629676969245</v>
      </c>
      <c r="M21" s="180"/>
    </row>
    <row r="22" spans="1:13" ht="12.75">
      <c r="A22" s="194"/>
      <c r="B22" s="193" t="s">
        <v>156</v>
      </c>
      <c r="C22" s="279">
        <v>166.01015428483265</v>
      </c>
      <c r="D22" s="206">
        <v>189.4971183660893</v>
      </c>
      <c r="E22" s="206">
        <v>172.04357631705687</v>
      </c>
      <c r="F22" s="206">
        <v>172.5293716720546</v>
      </c>
      <c r="G22" s="207">
        <v>171.65500351419269</v>
      </c>
      <c r="H22" s="26"/>
      <c r="I22" s="199">
        <v>1.3320422892167505</v>
      </c>
      <c r="J22" s="200">
        <v>-0.9616069304868691</v>
      </c>
      <c r="K22" s="211">
        <v>0.02820094705473508</v>
      </c>
      <c r="L22" s="201">
        <v>-0.05079533026310923</v>
      </c>
      <c r="M22" s="180"/>
    </row>
    <row r="23" spans="1:13" ht="12.75">
      <c r="A23" s="194"/>
      <c r="B23" s="193"/>
      <c r="C23" s="279"/>
      <c r="D23" s="206"/>
      <c r="E23" s="206"/>
      <c r="F23" s="206"/>
      <c r="G23" s="207"/>
      <c r="H23" s="26"/>
      <c r="I23" s="199"/>
      <c r="J23" s="200"/>
      <c r="K23" s="211"/>
      <c r="L23" s="201"/>
      <c r="M23" s="180"/>
    </row>
    <row r="24" spans="1:13" ht="12.75">
      <c r="A24" s="195" t="s">
        <v>84</v>
      </c>
      <c r="B24" s="195"/>
      <c r="C24" s="280"/>
      <c r="D24" s="209"/>
      <c r="E24" s="209"/>
      <c r="F24" s="209"/>
      <c r="G24" s="210"/>
      <c r="H24" s="26"/>
      <c r="I24" s="202"/>
      <c r="J24" s="203"/>
      <c r="K24" s="203"/>
      <c r="L24" s="204"/>
      <c r="M24" s="180"/>
    </row>
    <row r="25" spans="1:13" ht="12.75">
      <c r="A25" s="192" t="s">
        <v>143</v>
      </c>
      <c r="B25" s="193" t="s">
        <v>149</v>
      </c>
      <c r="C25" s="279">
        <v>521.8439933118485</v>
      </c>
      <c r="D25" s="206">
        <v>453.69012902126224</v>
      </c>
      <c r="E25" s="206">
        <v>458.36462433650604</v>
      </c>
      <c r="F25" s="206">
        <v>460.02179862803484</v>
      </c>
      <c r="G25" s="207">
        <v>466.3600040609073</v>
      </c>
      <c r="H25" s="26"/>
      <c r="I25" s="199">
        <v>-1.389794433194469</v>
      </c>
      <c r="J25" s="200">
        <v>0.10255816064304035</v>
      </c>
      <c r="K25" s="211">
        <v>0.03609537581692468</v>
      </c>
      <c r="L25" s="201">
        <v>0.13693366955569442</v>
      </c>
      <c r="M25" s="180"/>
    </row>
    <row r="26" spans="1:13" ht="12.75">
      <c r="A26" s="192"/>
      <c r="B26" s="193" t="s">
        <v>150</v>
      </c>
      <c r="C26" s="279">
        <v>203.4752692950601</v>
      </c>
      <c r="D26" s="206">
        <v>199.55463191417675</v>
      </c>
      <c r="E26" s="206">
        <v>202.58780998707024</v>
      </c>
      <c r="F26" s="206">
        <v>206.39038607867536</v>
      </c>
      <c r="G26" s="207">
        <v>219.7848763037112</v>
      </c>
      <c r="H26" s="26"/>
      <c r="I26" s="199">
        <v>-0.19437512309903315</v>
      </c>
      <c r="J26" s="200">
        <v>0.15096763256348122</v>
      </c>
      <c r="K26" s="211">
        <v>0.18613332666073124</v>
      </c>
      <c r="L26" s="201">
        <v>0.6307788787999646</v>
      </c>
      <c r="M26" s="180"/>
    </row>
    <row r="27" spans="1:13" ht="12.75">
      <c r="A27" s="192"/>
      <c r="B27" s="193" t="s">
        <v>151</v>
      </c>
      <c r="C27" s="279">
        <v>436.4485611501645</v>
      </c>
      <c r="D27" s="206">
        <v>412.86155375419094</v>
      </c>
      <c r="E27" s="206">
        <v>432.3801768259141</v>
      </c>
      <c r="F27" s="206">
        <v>440.62502617364225</v>
      </c>
      <c r="G27" s="207">
        <v>434.1919030100071</v>
      </c>
      <c r="H27" s="26"/>
      <c r="I27" s="199">
        <v>-0.5540415833307444</v>
      </c>
      <c r="J27" s="200">
        <v>0.4629977813727537</v>
      </c>
      <c r="K27" s="211">
        <v>0.18906843722146238</v>
      </c>
      <c r="L27" s="201">
        <v>-0.14696813353441973</v>
      </c>
      <c r="M27" s="180"/>
    </row>
    <row r="28" spans="1:13" ht="12.75">
      <c r="A28" s="192"/>
      <c r="B28" s="193" t="s">
        <v>152</v>
      </c>
      <c r="C28" s="279">
        <v>738.5241136059526</v>
      </c>
      <c r="D28" s="206">
        <v>902.1584713785325</v>
      </c>
      <c r="E28" s="206">
        <v>1024.4898428435404</v>
      </c>
      <c r="F28" s="206">
        <v>1105.3464622251206</v>
      </c>
      <c r="G28" s="207">
        <v>1140.1911507501168</v>
      </c>
      <c r="H28" s="26"/>
      <c r="I28" s="199">
        <v>2.0215259742855096</v>
      </c>
      <c r="J28" s="200">
        <v>1.2797177915126356</v>
      </c>
      <c r="K28" s="211">
        <v>0.7625331074857078</v>
      </c>
      <c r="L28" s="201">
        <v>0.3108531308742668</v>
      </c>
      <c r="M28" s="180"/>
    </row>
    <row r="29" spans="1:13" ht="12.75">
      <c r="A29" s="192"/>
      <c r="B29" s="193" t="s">
        <v>153</v>
      </c>
      <c r="C29" s="279">
        <v>1015.3026999486549</v>
      </c>
      <c r="D29" s="206">
        <v>996.6566611898941</v>
      </c>
      <c r="E29" s="206">
        <v>946.9778327053317</v>
      </c>
      <c r="F29" s="206">
        <v>1098.416399342536</v>
      </c>
      <c r="G29" s="207">
        <v>1277.644618613648</v>
      </c>
      <c r="H29" s="26"/>
      <c r="I29" s="199">
        <v>-0.1851856677502206</v>
      </c>
      <c r="J29" s="200">
        <v>-0.5100015904481614</v>
      </c>
      <c r="K29" s="211">
        <v>1.4945493387179098</v>
      </c>
      <c r="L29" s="201">
        <v>1.5229680956338365</v>
      </c>
      <c r="M29" s="180"/>
    </row>
    <row r="30" spans="1:13" ht="12.75">
      <c r="A30" s="192"/>
      <c r="B30" s="193" t="s">
        <v>154</v>
      </c>
      <c r="C30" s="279">
        <v>36.68613296250017</v>
      </c>
      <c r="D30" s="206">
        <v>7.222874471479043</v>
      </c>
      <c r="E30" s="206">
        <v>4.961474869750277</v>
      </c>
      <c r="F30" s="206">
        <v>1.54601727444149</v>
      </c>
      <c r="G30" s="207">
        <v>2.891610045100148</v>
      </c>
      <c r="H30" s="26"/>
      <c r="I30" s="199">
        <v>-14.999630591999614</v>
      </c>
      <c r="J30" s="200">
        <v>-3.685855175826236</v>
      </c>
      <c r="K30" s="211">
        <v>-11.006076383350361</v>
      </c>
      <c r="L30" s="201">
        <v>6.46148954256951</v>
      </c>
      <c r="M30" s="180"/>
    </row>
    <row r="31" spans="1:13" ht="12.75">
      <c r="A31" s="192"/>
      <c r="B31" s="193" t="s">
        <v>155</v>
      </c>
      <c r="C31" s="279">
        <v>0</v>
      </c>
      <c r="D31" s="206">
        <v>0</v>
      </c>
      <c r="E31" s="206">
        <v>0.18714481779632472</v>
      </c>
      <c r="F31" s="206">
        <v>1.1499990356847674</v>
      </c>
      <c r="G31" s="207">
        <v>1.694907857004668</v>
      </c>
      <c r="H31" s="26"/>
      <c r="I31" s="199" t="s">
        <v>145</v>
      </c>
      <c r="J31" s="200" t="s">
        <v>145</v>
      </c>
      <c r="K31" s="211">
        <v>19.90905133495069</v>
      </c>
      <c r="L31" s="201">
        <v>3.9548752727157854</v>
      </c>
      <c r="M31" s="180"/>
    </row>
    <row r="32" spans="1:13" ht="12.75">
      <c r="A32" s="192"/>
      <c r="B32" s="193" t="s">
        <v>156</v>
      </c>
      <c r="C32" s="279">
        <v>129.78266753582702</v>
      </c>
      <c r="D32" s="206">
        <v>145.383471642204</v>
      </c>
      <c r="E32" s="206">
        <v>134.9813748944885</v>
      </c>
      <c r="F32" s="206">
        <v>130.49089122895185</v>
      </c>
      <c r="G32" s="207">
        <v>125.8815585070156</v>
      </c>
      <c r="H32" s="26"/>
      <c r="I32" s="199">
        <v>1.1416033208043963</v>
      </c>
      <c r="J32" s="200">
        <v>-0.7396319440904464</v>
      </c>
      <c r="K32" s="211">
        <v>-0.3377620947531912</v>
      </c>
      <c r="L32" s="201">
        <v>-0.35897386572244505</v>
      </c>
      <c r="M32" s="180"/>
    </row>
    <row r="33" spans="1:13" ht="12.75">
      <c r="A33" s="194"/>
      <c r="B33" s="193"/>
      <c r="C33" s="279"/>
      <c r="D33" s="206"/>
      <c r="E33" s="206"/>
      <c r="F33" s="206"/>
      <c r="G33" s="207"/>
      <c r="H33" s="26"/>
      <c r="I33" s="199"/>
      <c r="J33" s="200"/>
      <c r="K33" s="211"/>
      <c r="L33" s="201"/>
      <c r="M33" s="180"/>
    </row>
    <row r="34" spans="1:13" ht="12.75">
      <c r="A34" s="195" t="s">
        <v>85</v>
      </c>
      <c r="B34" s="196"/>
      <c r="C34" s="280"/>
      <c r="D34" s="209"/>
      <c r="E34" s="209"/>
      <c r="F34" s="209"/>
      <c r="G34" s="210"/>
      <c r="H34" s="26"/>
      <c r="I34" s="202"/>
      <c r="J34" s="203"/>
      <c r="K34" s="203"/>
      <c r="L34" s="204"/>
      <c r="M34" s="180"/>
    </row>
    <row r="35" spans="1:13" ht="12.75">
      <c r="A35" s="192" t="s">
        <v>143</v>
      </c>
      <c r="B35" s="193" t="s">
        <v>149</v>
      </c>
      <c r="C35" s="279">
        <v>136.87711363361166</v>
      </c>
      <c r="D35" s="206">
        <v>96.28966184683377</v>
      </c>
      <c r="E35" s="206">
        <v>86.04510657848647</v>
      </c>
      <c r="F35" s="206">
        <v>85.77020586332867</v>
      </c>
      <c r="G35" s="207">
        <v>85.54917343526633</v>
      </c>
      <c r="H35" s="26"/>
      <c r="I35" s="199">
        <v>-3.4560902974001717</v>
      </c>
      <c r="J35" s="200">
        <v>-1.1185897909321674</v>
      </c>
      <c r="K35" s="211">
        <v>-0.031994467423723805</v>
      </c>
      <c r="L35" s="201">
        <v>-0.02580023776874718</v>
      </c>
      <c r="M35" s="180"/>
    </row>
    <row r="36" spans="1:13" ht="12.75">
      <c r="A36" s="192"/>
      <c r="B36" s="193" t="s">
        <v>150</v>
      </c>
      <c r="C36" s="279">
        <v>53.28356876700858</v>
      </c>
      <c r="D36" s="206">
        <v>37.16009210801758</v>
      </c>
      <c r="E36" s="206">
        <v>36.948536164228095</v>
      </c>
      <c r="F36" s="206">
        <v>34.535589089813456</v>
      </c>
      <c r="G36" s="207">
        <v>35.01588163675096</v>
      </c>
      <c r="H36" s="26"/>
      <c r="I36" s="199">
        <v>-3.5397578778548877</v>
      </c>
      <c r="J36" s="200">
        <v>-0.05707733154373118</v>
      </c>
      <c r="K36" s="211">
        <v>-0.6730812897775329</v>
      </c>
      <c r="L36" s="201">
        <v>0.13820901538466046</v>
      </c>
      <c r="M36" s="180"/>
    </row>
    <row r="37" spans="1:13" ht="12.75">
      <c r="A37" s="192"/>
      <c r="B37" s="193" t="s">
        <v>151</v>
      </c>
      <c r="C37" s="279">
        <v>83.24045049194054</v>
      </c>
      <c r="D37" s="206">
        <v>49.74754197194892</v>
      </c>
      <c r="E37" s="206">
        <v>49.29957018567961</v>
      </c>
      <c r="F37" s="206">
        <v>54.53431748192808</v>
      </c>
      <c r="G37" s="207">
        <v>52.98612671156995</v>
      </c>
      <c r="H37" s="26"/>
      <c r="I37" s="199">
        <v>-5.017472833703596</v>
      </c>
      <c r="J37" s="200">
        <v>-0.09041602123588399</v>
      </c>
      <c r="K37" s="211">
        <v>1.0142572660100546</v>
      </c>
      <c r="L37" s="201">
        <v>-0.28758630547875974</v>
      </c>
      <c r="M37" s="180"/>
    </row>
    <row r="38" spans="1:13" ht="12.75">
      <c r="A38" s="192"/>
      <c r="B38" s="193" t="s">
        <v>152</v>
      </c>
      <c r="C38" s="279">
        <v>56.099589700648934</v>
      </c>
      <c r="D38" s="206">
        <v>65.34163540404892</v>
      </c>
      <c r="E38" s="206">
        <v>85.97382329485255</v>
      </c>
      <c r="F38" s="206">
        <v>107.36941824563539</v>
      </c>
      <c r="G38" s="207">
        <v>117.42743983707854</v>
      </c>
      <c r="H38" s="26"/>
      <c r="I38" s="199">
        <v>1.5366969666705144</v>
      </c>
      <c r="J38" s="200">
        <v>2.782132489925071</v>
      </c>
      <c r="K38" s="211">
        <v>2.2472028487566797</v>
      </c>
      <c r="L38" s="201">
        <v>0.8994733094813245</v>
      </c>
      <c r="M38" s="180"/>
    </row>
    <row r="39" spans="1:13" ht="12.75">
      <c r="A39" s="192"/>
      <c r="B39" s="193" t="s">
        <v>153</v>
      </c>
      <c r="C39" s="279">
        <v>279.16134062638406</v>
      </c>
      <c r="D39" s="206">
        <v>252.28399602941872</v>
      </c>
      <c r="E39" s="206">
        <v>271.6916234044689</v>
      </c>
      <c r="F39" s="206">
        <v>295.13376781603444</v>
      </c>
      <c r="G39" s="207">
        <v>327.40278930053955</v>
      </c>
      <c r="H39" s="26"/>
      <c r="I39" s="199">
        <v>-1.007237790058979</v>
      </c>
      <c r="J39" s="200">
        <v>0.743875754127421</v>
      </c>
      <c r="K39" s="211">
        <v>0.8310443417471891</v>
      </c>
      <c r="L39" s="201">
        <v>1.0430268008151833</v>
      </c>
      <c r="M39" s="180"/>
    </row>
    <row r="40" spans="1:13" ht="12.75">
      <c r="A40" s="192"/>
      <c r="B40" s="193" t="s">
        <v>154</v>
      </c>
      <c r="C40" s="279">
        <v>64.31918526271717</v>
      </c>
      <c r="D40" s="206">
        <v>27.84133975298304</v>
      </c>
      <c r="E40" s="206">
        <v>11.681017693972827</v>
      </c>
      <c r="F40" s="206">
        <v>7.93835803532969</v>
      </c>
      <c r="G40" s="207">
        <v>5.146773015700229</v>
      </c>
      <c r="H40" s="26"/>
      <c r="I40" s="199">
        <v>-8.032377481148323</v>
      </c>
      <c r="J40" s="200">
        <v>-8.319060481147222</v>
      </c>
      <c r="K40" s="211">
        <v>-3.7889398703387367</v>
      </c>
      <c r="L40" s="201">
        <v>-4.240816738772302</v>
      </c>
      <c r="M40" s="180"/>
    </row>
    <row r="41" spans="1:13" ht="12.75">
      <c r="A41" s="192"/>
      <c r="B41" s="193" t="s">
        <v>155</v>
      </c>
      <c r="C41" s="279">
        <v>0</v>
      </c>
      <c r="D41" s="206">
        <v>0</v>
      </c>
      <c r="E41" s="206">
        <v>0.015545523819766588</v>
      </c>
      <c r="F41" s="206">
        <v>0.06751727094441061</v>
      </c>
      <c r="G41" s="207">
        <v>0.1635210627439055</v>
      </c>
      <c r="H41" s="26"/>
      <c r="I41" s="199" t="s">
        <v>145</v>
      </c>
      <c r="J41" s="200" t="s">
        <v>145</v>
      </c>
      <c r="K41" s="211">
        <v>15.819304305647686</v>
      </c>
      <c r="L41" s="201">
        <v>9.248600465033153</v>
      </c>
      <c r="M41" s="180"/>
    </row>
    <row r="42" spans="1:13" ht="12.75">
      <c r="A42" s="192"/>
      <c r="B42" s="193" t="s">
        <v>156</v>
      </c>
      <c r="C42" s="279">
        <v>14.412892610424949</v>
      </c>
      <c r="D42" s="206">
        <v>18.666150303537783</v>
      </c>
      <c r="E42" s="206">
        <v>10.58385654448998</v>
      </c>
      <c r="F42" s="206">
        <v>11.304514937293426</v>
      </c>
      <c r="G42" s="207">
        <v>11.272541168158908</v>
      </c>
      <c r="H42" s="26"/>
      <c r="I42" s="199">
        <v>2.6196102287005196</v>
      </c>
      <c r="J42" s="200">
        <v>-5.515859093301778</v>
      </c>
      <c r="K42" s="211">
        <v>0.6608976049959692</v>
      </c>
      <c r="L42" s="201">
        <v>-0.02832013406645073</v>
      </c>
      <c r="M42" s="180"/>
    </row>
    <row r="43" spans="1:13" ht="13.5" thickBot="1">
      <c r="A43" s="194"/>
      <c r="B43" s="193"/>
      <c r="C43" s="281"/>
      <c r="D43" s="272"/>
      <c r="E43" s="272"/>
      <c r="F43" s="272"/>
      <c r="G43" s="273"/>
      <c r="H43" s="26"/>
      <c r="I43" s="274"/>
      <c r="J43" s="275"/>
      <c r="K43" s="276"/>
      <c r="L43" s="277"/>
      <c r="M43" s="180"/>
    </row>
    <row r="44" spans="1:13" ht="12.75">
      <c r="A44" s="180" t="s">
        <v>57</v>
      </c>
      <c r="H44" s="180"/>
      <c r="I44" s="180"/>
      <c r="J44" s="180"/>
      <c r="K44" s="180"/>
      <c r="L44" s="180"/>
      <c r="M44" s="180"/>
    </row>
    <row r="45" spans="8:13" ht="12.75">
      <c r="H45" s="180"/>
      <c r="I45" s="180"/>
      <c r="J45" s="180"/>
      <c r="K45" s="180"/>
      <c r="L45" s="180"/>
      <c r="M45" s="180"/>
    </row>
    <row r="46" spans="8:13" ht="12.75">
      <c r="H46" s="180"/>
      <c r="I46" s="180"/>
      <c r="J46" s="180"/>
      <c r="K46" s="180"/>
      <c r="L46" s="180"/>
      <c r="M46" s="180"/>
    </row>
    <row r="47" spans="8:13" ht="12.75">
      <c r="H47" s="180"/>
      <c r="I47" s="180"/>
      <c r="J47" s="180"/>
      <c r="K47" s="180"/>
      <c r="L47" s="180"/>
      <c r="M47" s="180"/>
    </row>
    <row r="48" spans="8:13" ht="12.75">
      <c r="H48" s="180"/>
      <c r="I48" s="180"/>
      <c r="J48" s="180"/>
      <c r="K48" s="180"/>
      <c r="L48" s="180"/>
      <c r="M48" s="180"/>
    </row>
    <row r="49" spans="8:13" ht="12.75">
      <c r="H49" s="180"/>
      <c r="I49" s="180"/>
      <c r="J49" s="180"/>
      <c r="K49" s="180"/>
      <c r="L49" s="180"/>
      <c r="M49" s="180"/>
    </row>
    <row r="50" spans="8:13" ht="12.75">
      <c r="H50" s="180"/>
      <c r="I50" s="180"/>
      <c r="J50" s="180"/>
      <c r="K50" s="180"/>
      <c r="L50" s="180"/>
      <c r="M50" s="180"/>
    </row>
    <row r="51" spans="8:13" ht="12.75">
      <c r="H51" s="180"/>
      <c r="I51" s="180"/>
      <c r="J51" s="180"/>
      <c r="K51" s="180"/>
      <c r="L51" s="180"/>
      <c r="M51" s="180"/>
    </row>
  </sheetData>
  <mergeCells count="2">
    <mergeCell ref="C13:G13"/>
    <mergeCell ref="I13:L13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/>
  <dimension ref="A1:V383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39" customWidth="1"/>
    <col min="2" max="2" width="8.00390625" style="39" customWidth="1"/>
    <col min="3" max="3" width="8.140625" style="39" customWidth="1"/>
    <col min="4" max="4" width="7.7109375" style="39" customWidth="1"/>
    <col min="5" max="6" width="7.140625" style="39" customWidth="1"/>
    <col min="7" max="7" width="5.00390625" style="39" customWidth="1"/>
    <col min="8" max="8" width="9.57421875" style="39" customWidth="1"/>
    <col min="9" max="9" width="9.00390625" style="39" customWidth="1"/>
    <col min="10" max="10" width="10.140625" style="39" customWidth="1"/>
    <col min="11" max="11" width="9.7109375" style="39" customWidth="1"/>
    <col min="12" max="12" width="9.8515625" style="39" customWidth="1"/>
    <col min="13" max="13" width="8.28125" style="39" customWidth="1"/>
    <col min="14" max="14" width="9.7109375" style="39" customWidth="1"/>
    <col min="15" max="18" width="9.140625" style="39" customWidth="1"/>
    <col min="19" max="22" width="9.140625" style="41" customWidth="1"/>
    <col min="23" max="16384" width="9.140625" style="39" customWidth="1"/>
  </cols>
  <sheetData>
    <row r="1" spans="1:13" ht="12.75">
      <c r="A1"/>
      <c r="B1"/>
      <c r="C1" s="165"/>
      <c r="D1" s="38" t="s">
        <v>70</v>
      </c>
      <c r="E1" s="171"/>
      <c r="F1" s="165"/>
      <c r="G1" s="165"/>
      <c r="H1" s="180"/>
      <c r="I1" s="180"/>
      <c r="J1" s="180"/>
      <c r="K1" s="180"/>
      <c r="L1" s="180"/>
      <c r="M1" s="180"/>
    </row>
    <row r="2" spans="1:13" ht="18">
      <c r="A2" s="164" t="s">
        <v>1</v>
      </c>
      <c r="B2" s="164"/>
      <c r="C2" s="38" t="s">
        <v>132</v>
      </c>
      <c r="D2" s="165"/>
      <c r="E2" s="171"/>
      <c r="F2" s="165"/>
      <c r="G2" s="165"/>
      <c r="H2" s="180"/>
      <c r="I2" s="180"/>
      <c r="J2" s="180"/>
      <c r="K2" s="180"/>
      <c r="L2" s="180"/>
      <c r="M2" s="180"/>
    </row>
    <row r="3" spans="1:13" ht="18">
      <c r="A3" s="166" t="s">
        <v>2</v>
      </c>
      <c r="B3" s="166"/>
      <c r="C3" s="38" t="s">
        <v>131</v>
      </c>
      <c r="D3" s="165"/>
      <c r="E3" s="171"/>
      <c r="F3" s="165"/>
      <c r="G3" s="165"/>
      <c r="H3" s="180"/>
      <c r="I3" s="180"/>
      <c r="J3" s="180"/>
      <c r="K3" s="180"/>
      <c r="L3" s="180"/>
      <c r="M3" s="180"/>
    </row>
    <row r="4" spans="1:13" ht="18">
      <c r="A4" s="166" t="s">
        <v>4</v>
      </c>
      <c r="B4" s="166"/>
      <c r="C4" s="158" t="s">
        <v>25</v>
      </c>
      <c r="D4" s="165"/>
      <c r="E4" s="165"/>
      <c r="F4" s="165"/>
      <c r="G4" s="180"/>
      <c r="H4" s="180"/>
      <c r="I4" s="180"/>
      <c r="J4" s="180"/>
      <c r="K4" s="180"/>
      <c r="L4" s="180"/>
      <c r="M4" s="180"/>
    </row>
    <row r="5" spans="1:13" ht="18">
      <c r="A5" s="166" t="s">
        <v>6</v>
      </c>
      <c r="B5" s="166"/>
      <c r="C5" s="197" t="s">
        <v>7</v>
      </c>
      <c r="D5" s="165"/>
      <c r="E5" s="171"/>
      <c r="F5" s="165"/>
      <c r="G5" s="165"/>
      <c r="H5" s="180"/>
      <c r="I5" s="180"/>
      <c r="J5" s="180"/>
      <c r="K5" s="180"/>
      <c r="L5" s="180"/>
      <c r="M5" s="180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3" ht="12.75">
      <c r="A8" s="165"/>
      <c r="B8" s="165"/>
      <c r="C8"/>
      <c r="D8"/>
      <c r="E8" s="171"/>
      <c r="F8"/>
      <c r="G8"/>
      <c r="H8" s="180"/>
      <c r="I8" s="180"/>
      <c r="J8" s="180"/>
      <c r="K8" s="180"/>
      <c r="L8" s="180"/>
      <c r="M8" s="180"/>
    </row>
    <row r="9" spans="1:13" ht="12.75">
      <c r="A9" s="169" t="s">
        <v>8</v>
      </c>
      <c r="B9" s="169"/>
      <c r="C9"/>
      <c r="D9"/>
      <c r="E9" s="171"/>
      <c r="F9"/>
      <c r="G9"/>
      <c r="H9" s="180"/>
      <c r="I9" s="170" t="s">
        <v>144</v>
      </c>
      <c r="J9" s="180"/>
      <c r="K9" s="180"/>
      <c r="L9" s="180"/>
      <c r="M9" s="180"/>
    </row>
    <row r="10" spans="1:13" ht="12.75">
      <c r="A10" s="169"/>
      <c r="B10" s="169"/>
      <c r="C10"/>
      <c r="D10"/>
      <c r="E10" s="171"/>
      <c r="F10"/>
      <c r="G10"/>
      <c r="H10" s="180"/>
      <c r="I10" s="182"/>
      <c r="J10" s="180"/>
      <c r="K10" s="180"/>
      <c r="L10" s="180"/>
      <c r="M10" s="180"/>
    </row>
    <row r="11" spans="1:22" s="41" customFormat="1" ht="12.75">
      <c r="A11" s="169"/>
      <c r="B11" s="169"/>
      <c r="C11"/>
      <c r="D11"/>
      <c r="E11" s="180"/>
      <c r="F11"/>
      <c r="G11"/>
      <c r="H11" s="180"/>
      <c r="I11" s="180"/>
      <c r="J11" s="180"/>
      <c r="K11" s="180"/>
      <c r="L11" s="180"/>
      <c r="M11" s="180"/>
      <c r="N11" s="39"/>
      <c r="O11" s="39"/>
      <c r="P11" s="39"/>
      <c r="Q11" s="39"/>
      <c r="R11" s="39"/>
      <c r="S11" s="59"/>
      <c r="T11" s="59"/>
      <c r="U11" s="60"/>
      <c r="V11" s="60"/>
    </row>
    <row r="12" spans="1:13" ht="13.5" thickBot="1">
      <c r="A12" s="180"/>
      <c r="B12" s="180"/>
      <c r="C12"/>
      <c r="D12"/>
      <c r="E12"/>
      <c r="F12"/>
      <c r="G12"/>
      <c r="H12" s="180"/>
      <c r="I12" s="180"/>
      <c r="J12" s="180"/>
      <c r="K12" s="180"/>
      <c r="L12" s="180"/>
      <c r="M12" s="180"/>
    </row>
    <row r="13" spans="1:13" ht="57">
      <c r="A13" s="171"/>
      <c r="B13" s="171"/>
      <c r="C13" s="177">
        <v>1990</v>
      </c>
      <c r="D13" s="178">
        <v>2000</v>
      </c>
      <c r="E13" s="183">
        <v>2010</v>
      </c>
      <c r="F13" s="183">
        <v>2020</v>
      </c>
      <c r="G13" s="184">
        <v>2030</v>
      </c>
      <c r="H13" s="180"/>
      <c r="I13" s="177" t="s">
        <v>11</v>
      </c>
      <c r="J13" s="178" t="s">
        <v>12</v>
      </c>
      <c r="K13" s="178" t="s">
        <v>13</v>
      </c>
      <c r="L13" s="179" t="s">
        <v>14</v>
      </c>
      <c r="M13" s="185"/>
    </row>
    <row r="14" spans="1:13" ht="21.75" thickBot="1">
      <c r="A14" s="169" t="s">
        <v>72</v>
      </c>
      <c r="B14" s="186" t="s">
        <v>73</v>
      </c>
      <c r="C14" s="288" t="s">
        <v>25</v>
      </c>
      <c r="D14" s="289"/>
      <c r="E14" s="289"/>
      <c r="F14" s="289"/>
      <c r="G14" s="290"/>
      <c r="H14" s="26"/>
      <c r="I14" s="282" t="s">
        <v>15</v>
      </c>
      <c r="J14" s="291"/>
      <c r="K14" s="291"/>
      <c r="L14" s="292"/>
      <c r="M14" s="171"/>
    </row>
    <row r="15" spans="1:13" ht="12.75">
      <c r="A15" s="187" t="s">
        <v>75</v>
      </c>
      <c r="B15" s="188"/>
      <c r="C15" s="189"/>
      <c r="D15" s="190"/>
      <c r="E15" s="190"/>
      <c r="F15" s="190"/>
      <c r="G15" s="191"/>
      <c r="H15" s="26"/>
      <c r="I15" s="20"/>
      <c r="J15" s="21"/>
      <c r="K15" s="21"/>
      <c r="L15" s="22"/>
      <c r="M15" s="180"/>
    </row>
    <row r="16" spans="1:21" ht="12.75">
      <c r="A16" s="192" t="s">
        <v>143</v>
      </c>
      <c r="B16" s="193" t="s">
        <v>146</v>
      </c>
      <c r="C16" s="205">
        <v>1686.1384795984736</v>
      </c>
      <c r="D16" s="206">
        <v>1249.0582467018633</v>
      </c>
      <c r="E16" s="206">
        <v>1029.6502539840137</v>
      </c>
      <c r="F16" s="206">
        <v>1062.8154910447486</v>
      </c>
      <c r="G16" s="207">
        <v>1267.963101418528</v>
      </c>
      <c r="H16" s="26"/>
      <c r="I16" s="199">
        <v>-2.955942798470357</v>
      </c>
      <c r="J16" s="200">
        <v>-1.913168896017703</v>
      </c>
      <c r="K16" s="211">
        <v>0.31752630165677864</v>
      </c>
      <c r="L16" s="201">
        <v>1.7805688861354918</v>
      </c>
      <c r="M16" s="180"/>
      <c r="S16" s="34"/>
      <c r="T16" s="34"/>
      <c r="U16" s="61"/>
    </row>
    <row r="17" spans="1:21" ht="12.75">
      <c r="A17" s="192"/>
      <c r="B17" s="193" t="s">
        <v>147</v>
      </c>
      <c r="C17" s="205">
        <v>1759.9360745907682</v>
      </c>
      <c r="D17" s="206">
        <v>1825.2305485180595</v>
      </c>
      <c r="E17" s="206">
        <v>1879.618558294009</v>
      </c>
      <c r="F17" s="206">
        <v>1999.223942506592</v>
      </c>
      <c r="G17" s="207">
        <v>2090.6972200344335</v>
      </c>
      <c r="H17" s="26"/>
      <c r="I17" s="199">
        <v>0.36495253466961586</v>
      </c>
      <c r="J17" s="200">
        <v>0.2940570492465433</v>
      </c>
      <c r="K17" s="211">
        <v>0.6188089080223946</v>
      </c>
      <c r="L17" s="201">
        <v>0.448387581592935</v>
      </c>
      <c r="M17" s="180"/>
      <c r="S17" s="34"/>
      <c r="T17" s="34"/>
      <c r="U17" s="61"/>
    </row>
    <row r="18" spans="1:21" ht="12.75">
      <c r="A18" s="192"/>
      <c r="B18" s="193" t="s">
        <v>148</v>
      </c>
      <c r="C18" s="205">
        <v>755.1703996726809</v>
      </c>
      <c r="D18" s="206">
        <v>995.1341767241421</v>
      </c>
      <c r="E18" s="206">
        <v>1307.8039763512356</v>
      </c>
      <c r="F18" s="206">
        <v>1553.9194909115927</v>
      </c>
      <c r="G18" s="207">
        <v>1689.398421654382</v>
      </c>
      <c r="H18" s="26"/>
      <c r="I18" s="199">
        <v>2.7977640215366195</v>
      </c>
      <c r="J18" s="200">
        <v>2.7699395720427455</v>
      </c>
      <c r="K18" s="211">
        <v>1.7392627158716367</v>
      </c>
      <c r="L18" s="201">
        <v>0.8394241626628496</v>
      </c>
      <c r="M18" s="180"/>
      <c r="S18" s="36"/>
      <c r="T18" s="36"/>
      <c r="U18" s="61"/>
    </row>
    <row r="19" spans="1:21" ht="12.75">
      <c r="A19" s="194"/>
      <c r="B19" s="193"/>
      <c r="C19" s="205"/>
      <c r="D19" s="206"/>
      <c r="E19" s="206"/>
      <c r="F19" s="206"/>
      <c r="G19" s="207"/>
      <c r="H19" s="26"/>
      <c r="I19" s="199"/>
      <c r="J19" s="200"/>
      <c r="K19" s="211"/>
      <c r="L19" s="201"/>
      <c r="M19" s="180"/>
      <c r="S19" s="36"/>
      <c r="T19" s="36"/>
      <c r="U19" s="61"/>
    </row>
    <row r="20" spans="1:21" ht="12.75">
      <c r="A20" s="195" t="s">
        <v>84</v>
      </c>
      <c r="B20" s="195"/>
      <c r="C20" s="208"/>
      <c r="D20" s="209"/>
      <c r="E20" s="209"/>
      <c r="F20" s="209"/>
      <c r="G20" s="210"/>
      <c r="H20" s="26"/>
      <c r="I20" s="202"/>
      <c r="J20" s="203"/>
      <c r="K20" s="203"/>
      <c r="L20" s="204"/>
      <c r="M20" s="180"/>
      <c r="S20" s="61"/>
      <c r="T20" s="61"/>
      <c r="U20" s="61"/>
    </row>
    <row r="21" spans="1:21" ht="12.75">
      <c r="A21" s="192" t="s">
        <v>143</v>
      </c>
      <c r="B21" s="193" t="s">
        <v>146</v>
      </c>
      <c r="C21" s="205">
        <v>1089.7916929541361</v>
      </c>
      <c r="D21" s="206">
        <v>768.9812397016539</v>
      </c>
      <c r="E21" s="206">
        <v>592.9550279270236</v>
      </c>
      <c r="F21" s="206">
        <v>642.5656065494552</v>
      </c>
      <c r="G21" s="207">
        <v>811.0399881083096</v>
      </c>
      <c r="H21" s="26"/>
      <c r="I21" s="199">
        <v>-3.4266659209859163</v>
      </c>
      <c r="J21" s="200">
        <v>-2.5659845356946653</v>
      </c>
      <c r="K21" s="211">
        <v>0.8067404042165105</v>
      </c>
      <c r="L21" s="201">
        <v>2.355805210499118</v>
      </c>
      <c r="M21" s="180"/>
      <c r="S21" s="61"/>
      <c r="T21" s="61"/>
      <c r="U21" s="61"/>
    </row>
    <row r="22" spans="1:13" ht="12.75">
      <c r="A22" s="192"/>
      <c r="B22" s="193" t="s">
        <v>147</v>
      </c>
      <c r="C22" s="205">
        <v>1433.3947037513294</v>
      </c>
      <c r="D22" s="206">
        <v>1527.3580941324622</v>
      </c>
      <c r="E22" s="206">
        <v>1543.1442536295528</v>
      </c>
      <c r="F22" s="206">
        <v>1581.8341286260038</v>
      </c>
      <c r="G22" s="207">
        <v>1591.619956922631</v>
      </c>
      <c r="H22" s="26"/>
      <c r="I22" s="199">
        <v>0.636959587645447</v>
      </c>
      <c r="J22" s="200">
        <v>0.10287839416449618</v>
      </c>
      <c r="K22" s="211">
        <v>0.2479364213351376</v>
      </c>
      <c r="L22" s="201">
        <v>0.06169225896452968</v>
      </c>
      <c r="M22" s="180"/>
    </row>
    <row r="23" spans="1:13" ht="12.75">
      <c r="A23" s="192"/>
      <c r="B23" s="193" t="s">
        <v>148</v>
      </c>
      <c r="C23" s="205">
        <v>558.877041104542</v>
      </c>
      <c r="D23" s="206">
        <v>821.1884595376233</v>
      </c>
      <c r="E23" s="206">
        <v>1068.8309997238214</v>
      </c>
      <c r="F23" s="206">
        <v>1219.587244811628</v>
      </c>
      <c r="G23" s="207">
        <v>1265.9806841165698</v>
      </c>
      <c r="H23" s="26"/>
      <c r="I23" s="199">
        <v>3.923234886870164</v>
      </c>
      <c r="J23" s="200">
        <v>2.670723019978749</v>
      </c>
      <c r="K23" s="211">
        <v>1.3282129116684693</v>
      </c>
      <c r="L23" s="201">
        <v>0.37404369006974747</v>
      </c>
      <c r="M23" s="180"/>
    </row>
    <row r="24" spans="1:13" ht="12.75">
      <c r="A24" s="194"/>
      <c r="B24" s="193"/>
      <c r="C24" s="205"/>
      <c r="D24" s="206"/>
      <c r="E24" s="206"/>
      <c r="F24" s="206"/>
      <c r="G24" s="207"/>
      <c r="H24" s="26"/>
      <c r="I24" s="199"/>
      <c r="J24" s="200"/>
      <c r="K24" s="211"/>
      <c r="L24" s="201"/>
      <c r="M24" s="180"/>
    </row>
    <row r="25" spans="1:13" ht="12.75">
      <c r="A25" s="195" t="s">
        <v>85</v>
      </c>
      <c r="B25" s="196"/>
      <c r="C25" s="208"/>
      <c r="D25" s="209"/>
      <c r="E25" s="209"/>
      <c r="F25" s="209"/>
      <c r="G25" s="210"/>
      <c r="H25" s="26"/>
      <c r="I25" s="202"/>
      <c r="J25" s="203"/>
      <c r="K25" s="203"/>
      <c r="L25" s="204"/>
      <c r="M25" s="180"/>
    </row>
    <row r="26" spans="1:13" ht="12.75">
      <c r="A26" s="192" t="s">
        <v>143</v>
      </c>
      <c r="B26" s="193" t="s">
        <v>146</v>
      </c>
      <c r="C26" s="205">
        <v>457.9652694159514</v>
      </c>
      <c r="D26" s="206">
        <v>337.2126363826669</v>
      </c>
      <c r="E26" s="206">
        <v>290.7108241554775</v>
      </c>
      <c r="F26" s="206">
        <v>279.0166037070858</v>
      </c>
      <c r="G26" s="207">
        <v>294.98852269021455</v>
      </c>
      <c r="H26" s="26"/>
      <c r="I26" s="199">
        <v>-3.0144284096627616</v>
      </c>
      <c r="J26" s="200">
        <v>-1.4728918294604765</v>
      </c>
      <c r="K26" s="211">
        <v>-0.4097357841687965</v>
      </c>
      <c r="L26" s="201">
        <v>0.558203762675924</v>
      </c>
      <c r="M26" s="180"/>
    </row>
    <row r="27" spans="1:13" ht="12.75">
      <c r="A27" s="192"/>
      <c r="B27" s="193" t="s">
        <v>147</v>
      </c>
      <c r="C27" s="205">
        <v>130.40330751517686</v>
      </c>
      <c r="D27" s="206">
        <v>119.89120368432069</v>
      </c>
      <c r="E27" s="206">
        <v>141.9767625844738</v>
      </c>
      <c r="F27" s="206">
        <v>159.5816967172459</v>
      </c>
      <c r="G27" s="207">
        <v>171.1889791541128</v>
      </c>
      <c r="H27" s="26"/>
      <c r="I27" s="199">
        <v>-0.8369510782770928</v>
      </c>
      <c r="J27" s="200">
        <v>1.7051617537964914</v>
      </c>
      <c r="K27" s="211">
        <v>1.1757845953288326</v>
      </c>
      <c r="L27" s="201">
        <v>0.7045915610035758</v>
      </c>
      <c r="M27" s="180"/>
    </row>
    <row r="28" spans="1:13" ht="12.75">
      <c r="A28" s="192"/>
      <c r="B28" s="193" t="s">
        <v>148</v>
      </c>
      <c r="C28" s="205">
        <v>99.02556416160769</v>
      </c>
      <c r="D28" s="206">
        <v>90.22657734980113</v>
      </c>
      <c r="E28" s="206">
        <v>119.55149265004691</v>
      </c>
      <c r="F28" s="206">
        <v>158.055388315976</v>
      </c>
      <c r="G28" s="207">
        <v>168.786744323481</v>
      </c>
      <c r="H28" s="26"/>
      <c r="I28" s="199">
        <v>-0.9262239527075167</v>
      </c>
      <c r="J28" s="200">
        <v>2.8542050620307347</v>
      </c>
      <c r="K28" s="211">
        <v>2.8313246505006884</v>
      </c>
      <c r="L28" s="201">
        <v>0.6590675507802457</v>
      </c>
      <c r="M28" s="180"/>
    </row>
    <row r="29" spans="1:13" ht="13.5" thickBot="1">
      <c r="A29" s="269"/>
      <c r="B29" s="270"/>
      <c r="C29" s="271"/>
      <c r="D29" s="272"/>
      <c r="E29" s="272"/>
      <c r="F29" s="272"/>
      <c r="G29" s="273"/>
      <c r="H29" s="26"/>
      <c r="I29" s="274"/>
      <c r="J29" s="275"/>
      <c r="K29" s="276"/>
      <c r="L29" s="277"/>
      <c r="M29" s="180"/>
    </row>
    <row r="30" spans="1:13" ht="12.75">
      <c r="A30" s="180" t="s">
        <v>57</v>
      </c>
      <c r="B30"/>
      <c r="C30"/>
      <c r="D30"/>
      <c r="E30"/>
      <c r="F30"/>
      <c r="G30"/>
      <c r="H30" s="180"/>
      <c r="I30" s="180"/>
      <c r="J30" s="180"/>
      <c r="K30" s="180"/>
      <c r="L30" s="180"/>
      <c r="M30" s="180"/>
    </row>
    <row r="31" spans="1:13" ht="12.75">
      <c r="A31"/>
      <c r="B31"/>
      <c r="C31"/>
      <c r="D31"/>
      <c r="E31"/>
      <c r="F31"/>
      <c r="G31"/>
      <c r="H31" s="180"/>
      <c r="I31" s="180"/>
      <c r="J31" s="180"/>
      <c r="K31" s="180"/>
      <c r="L31" s="180"/>
      <c r="M31" s="180"/>
    </row>
    <row r="32" spans="1:13" ht="12.75">
      <c r="A32"/>
      <c r="B32"/>
      <c r="C32"/>
      <c r="D32"/>
      <c r="E32"/>
      <c r="F32"/>
      <c r="G32"/>
      <c r="H32" s="180"/>
      <c r="I32" s="180"/>
      <c r="J32" s="180"/>
      <c r="K32" s="180"/>
      <c r="L32" s="180"/>
      <c r="M32" s="180"/>
    </row>
    <row r="33" spans="1:13" ht="12.75">
      <c r="A33"/>
      <c r="B33"/>
      <c r="C33"/>
      <c r="D33"/>
      <c r="E33"/>
      <c r="F33"/>
      <c r="G33"/>
      <c r="H33" s="180"/>
      <c r="I33" s="180"/>
      <c r="J33" s="180"/>
      <c r="K33" s="180"/>
      <c r="L33" s="180"/>
      <c r="M33" s="180"/>
    </row>
    <row r="34" spans="1:13" ht="12.75">
      <c r="A34"/>
      <c r="B34"/>
      <c r="C34"/>
      <c r="D34"/>
      <c r="E34"/>
      <c r="F34"/>
      <c r="G34"/>
      <c r="H34" s="180"/>
      <c r="I34" s="180"/>
      <c r="J34" s="180"/>
      <c r="K34" s="180"/>
      <c r="L34" s="180"/>
      <c r="M34" s="180"/>
    </row>
    <row r="35" spans="1:13" ht="12.75">
      <c r="A35"/>
      <c r="B35"/>
      <c r="C35"/>
      <c r="D35"/>
      <c r="E35"/>
      <c r="F35"/>
      <c r="G35"/>
      <c r="H35" s="180"/>
      <c r="I35" s="180"/>
      <c r="J35" s="180"/>
      <c r="K35" s="180"/>
      <c r="L35" s="180"/>
      <c r="M35" s="180"/>
    </row>
    <row r="36" spans="1:13" ht="12.75">
      <c r="A36"/>
      <c r="B36"/>
      <c r="C36"/>
      <c r="D36"/>
      <c r="E36"/>
      <c r="F36"/>
      <c r="G36"/>
      <c r="H36" s="180"/>
      <c r="I36" s="180"/>
      <c r="J36" s="180"/>
      <c r="K36" s="180"/>
      <c r="L36" s="180"/>
      <c r="M36" s="180"/>
    </row>
    <row r="37" spans="1:13" ht="12.75">
      <c r="A37"/>
      <c r="B37"/>
      <c r="C37"/>
      <c r="D37"/>
      <c r="E37"/>
      <c r="F37"/>
      <c r="G37"/>
      <c r="H37" s="180"/>
      <c r="I37" s="180"/>
      <c r="J37" s="180"/>
      <c r="K37" s="180"/>
      <c r="L37" s="180"/>
      <c r="M37" s="180"/>
    </row>
    <row r="38" spans="1:13" ht="12.75">
      <c r="A38"/>
      <c r="B38"/>
      <c r="C38"/>
      <c r="D38"/>
      <c r="E38"/>
      <c r="F38"/>
      <c r="G38"/>
      <c r="H38" s="180"/>
      <c r="I38" s="180"/>
      <c r="J38" s="180"/>
      <c r="K38" s="180"/>
      <c r="L38" s="180"/>
      <c r="M38" s="180"/>
    </row>
    <row r="39" spans="1:13" ht="12.75">
      <c r="A39"/>
      <c r="B39"/>
      <c r="C39"/>
      <c r="D39"/>
      <c r="E39"/>
      <c r="F39"/>
      <c r="G39"/>
      <c r="H39" s="180"/>
      <c r="I39" s="180"/>
      <c r="J39" s="180"/>
      <c r="K39" s="180"/>
      <c r="L39" s="180"/>
      <c r="M39" s="180"/>
    </row>
    <row r="40" spans="1:13" ht="12.75">
      <c r="A40"/>
      <c r="B40"/>
      <c r="C40"/>
      <c r="D40"/>
      <c r="E40"/>
      <c r="F40"/>
      <c r="G40"/>
      <c r="H40" s="180"/>
      <c r="I40" s="180"/>
      <c r="J40" s="180"/>
      <c r="K40" s="180"/>
      <c r="L40" s="180"/>
      <c r="M40" s="180"/>
    </row>
    <row r="41" spans="1:13" ht="12.75">
      <c r="A41"/>
      <c r="B41"/>
      <c r="C41"/>
      <c r="D41"/>
      <c r="E41"/>
      <c r="F41"/>
      <c r="G41"/>
      <c r="H41" s="180"/>
      <c r="I41" s="180"/>
      <c r="J41" s="180"/>
      <c r="K41" s="180"/>
      <c r="L41" s="180"/>
      <c r="M41" s="180"/>
    </row>
    <row r="42" spans="1:13" ht="12.75">
      <c r="A42"/>
      <c r="B42"/>
      <c r="C42"/>
      <c r="D42"/>
      <c r="E42"/>
      <c r="F42"/>
      <c r="G42"/>
      <c r="H42" s="180"/>
      <c r="I42" s="180"/>
      <c r="J42" s="180"/>
      <c r="K42" s="180"/>
      <c r="L42" s="180"/>
      <c r="M42" s="180"/>
    </row>
    <row r="43" spans="1:13" ht="12.75">
      <c r="A43"/>
      <c r="B43"/>
      <c r="C43"/>
      <c r="D43"/>
      <c r="E43"/>
      <c r="F43"/>
      <c r="G43"/>
      <c r="H43" s="180"/>
      <c r="I43" s="180"/>
      <c r="J43" s="180"/>
      <c r="K43" s="180"/>
      <c r="L43" s="180"/>
      <c r="M43" s="180"/>
    </row>
    <row r="44" spans="1:13" ht="12.75">
      <c r="A44"/>
      <c r="B44"/>
      <c r="C44"/>
      <c r="D44"/>
      <c r="E44"/>
      <c r="F44"/>
      <c r="G44"/>
      <c r="H44" s="180"/>
      <c r="I44" s="180"/>
      <c r="J44" s="180"/>
      <c r="K44" s="180"/>
      <c r="L44" s="180"/>
      <c r="M44" s="180"/>
    </row>
    <row r="45" spans="1:13" ht="12.75">
      <c r="A45"/>
      <c r="B45"/>
      <c r="C45"/>
      <c r="D45"/>
      <c r="E45"/>
      <c r="F45"/>
      <c r="G45"/>
      <c r="H45" s="180"/>
      <c r="I45" s="180"/>
      <c r="J45" s="180"/>
      <c r="K45" s="180"/>
      <c r="L45" s="180"/>
      <c r="M45" s="180"/>
    </row>
    <row r="46" spans="1:13" ht="12.75">
      <c r="A46"/>
      <c r="B46"/>
      <c r="C46"/>
      <c r="D46"/>
      <c r="E46"/>
      <c r="F46"/>
      <c r="G46"/>
      <c r="H46" s="180"/>
      <c r="I46" s="180"/>
      <c r="J46" s="180"/>
      <c r="K46" s="180"/>
      <c r="L46" s="180"/>
      <c r="M46" s="180"/>
    </row>
    <row r="47" spans="1:13" ht="12.75">
      <c r="A47"/>
      <c r="B47"/>
      <c r="C47"/>
      <c r="D47"/>
      <c r="E47"/>
      <c r="F47"/>
      <c r="G47"/>
      <c r="H47" s="180"/>
      <c r="I47" s="180"/>
      <c r="J47" s="180"/>
      <c r="K47" s="180"/>
      <c r="L47" s="180"/>
      <c r="M47" s="180"/>
    </row>
    <row r="48" spans="1:13" ht="12.75">
      <c r="A48"/>
      <c r="B48"/>
      <c r="C48"/>
      <c r="D48"/>
      <c r="E48"/>
      <c r="F48"/>
      <c r="G48"/>
      <c r="H48" s="180"/>
      <c r="I48" s="180"/>
      <c r="J48" s="180"/>
      <c r="K48" s="180"/>
      <c r="L48" s="180"/>
      <c r="M48" s="180"/>
    </row>
    <row r="49" spans="1:13" ht="12.75">
      <c r="A49"/>
      <c r="B49"/>
      <c r="C49"/>
      <c r="D49"/>
      <c r="E49"/>
      <c r="F49"/>
      <c r="G49"/>
      <c r="H49" s="180"/>
      <c r="I49" s="180"/>
      <c r="J49" s="180"/>
      <c r="K49" s="180"/>
      <c r="L49" s="180"/>
      <c r="M49" s="180"/>
    </row>
    <row r="50" spans="1:13" ht="12.75">
      <c r="A50"/>
      <c r="B50"/>
      <c r="C50"/>
      <c r="D50"/>
      <c r="E50"/>
      <c r="F50"/>
      <c r="G50"/>
      <c r="H50" s="180"/>
      <c r="I50" s="180"/>
      <c r="J50" s="180"/>
      <c r="K50" s="180"/>
      <c r="L50" s="180"/>
      <c r="M50" s="180"/>
    </row>
    <row r="51" spans="1:13" ht="12.75">
      <c r="A51"/>
      <c r="B51"/>
      <c r="C51"/>
      <c r="D51"/>
      <c r="E51"/>
      <c r="F51"/>
      <c r="G51"/>
      <c r="H51" s="180"/>
      <c r="I51" s="180"/>
      <c r="J51" s="180"/>
      <c r="K51" s="180"/>
      <c r="L51" s="180"/>
      <c r="M51" s="180"/>
    </row>
    <row r="52" spans="1:13" ht="12.75">
      <c r="A52"/>
      <c r="B52"/>
      <c r="C52"/>
      <c r="D52"/>
      <c r="E52"/>
      <c r="F52"/>
      <c r="G52"/>
      <c r="H52" s="180"/>
      <c r="I52" s="180"/>
      <c r="J52" s="180"/>
      <c r="K52" s="180"/>
      <c r="L52" s="180"/>
      <c r="M52" s="180"/>
    </row>
    <row r="53" spans="1:13" ht="12.75">
      <c r="A53"/>
      <c r="B53"/>
      <c r="C53"/>
      <c r="D53"/>
      <c r="E53"/>
      <c r="F53"/>
      <c r="G53"/>
      <c r="H53" s="180"/>
      <c r="I53" s="180"/>
      <c r="J53" s="180"/>
      <c r="K53" s="180"/>
      <c r="L53" s="180"/>
      <c r="M53" s="180"/>
    </row>
    <row r="78" spans="1:11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  <row r="90" spans="1:11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</row>
    <row r="91" spans="1:11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</row>
    <row r="92" spans="1:11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</row>
    <row r="94" spans="1:11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</row>
    <row r="96" spans="1:11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</row>
    <row r="98" spans="1:11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2.7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</row>
    <row r="100" spans="1:11" ht="12.7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</row>
    <row r="101" spans="1:11" ht="12.7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</row>
    <row r="102" spans="1:11" ht="12.7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12.7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  <row r="104" spans="1:11" ht="12.7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</row>
    <row r="105" spans="1:11" ht="12.7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</row>
    <row r="106" spans="1:11" ht="12.7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ht="12.7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12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</row>
    <row r="112" spans="1:11" ht="12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2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</row>
    <row r="114" spans="1:11" ht="12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12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1:11" ht="12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</row>
    <row r="117" spans="1:11" ht="12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</row>
    <row r="118" spans="1:11" ht="12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</row>
    <row r="119" spans="1:11" ht="12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2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</row>
    <row r="121" spans="1:11" ht="12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</row>
    <row r="122" spans="1:11" ht="12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12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</row>
    <row r="124" spans="1:11" ht="12.7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12.7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</row>
    <row r="126" spans="1:11" ht="12.7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12.7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2.7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2:18" s="41" customFormat="1" ht="12.75">
      <c r="L129" s="39"/>
      <c r="M129" s="39"/>
      <c r="N129" s="39"/>
      <c r="O129" s="39"/>
      <c r="P129" s="39"/>
      <c r="Q129" s="39"/>
      <c r="R129" s="39"/>
    </row>
    <row r="130" spans="12:18" s="41" customFormat="1" ht="12.75">
      <c r="L130" s="39"/>
      <c r="M130" s="39"/>
      <c r="N130" s="39"/>
      <c r="O130" s="39"/>
      <c r="P130" s="39"/>
      <c r="Q130" s="39"/>
      <c r="R130" s="39"/>
    </row>
    <row r="131" spans="12:18" s="41" customFormat="1" ht="12.75">
      <c r="L131" s="39"/>
      <c r="M131" s="39"/>
      <c r="N131" s="39"/>
      <c r="O131" s="39"/>
      <c r="P131" s="39"/>
      <c r="Q131" s="39"/>
      <c r="R131" s="39"/>
    </row>
    <row r="132" spans="12:18" s="41" customFormat="1" ht="12.75">
      <c r="L132" s="39"/>
      <c r="M132" s="39"/>
      <c r="N132" s="39"/>
      <c r="O132" s="39"/>
      <c r="P132" s="39"/>
      <c r="Q132" s="39"/>
      <c r="R132" s="39"/>
    </row>
    <row r="133" spans="12:18" s="41" customFormat="1" ht="12.75">
      <c r="L133" s="39"/>
      <c r="M133" s="39"/>
      <c r="N133" s="39"/>
      <c r="O133" s="39"/>
      <c r="P133" s="39"/>
      <c r="Q133" s="39"/>
      <c r="R133" s="39"/>
    </row>
    <row r="134" spans="12:18" s="41" customFormat="1" ht="12.75">
      <c r="L134" s="39"/>
      <c r="M134" s="39"/>
      <c r="N134" s="39"/>
      <c r="O134" s="39"/>
      <c r="P134" s="39"/>
      <c r="Q134" s="39"/>
      <c r="R134" s="39"/>
    </row>
    <row r="135" spans="12:18" s="41" customFormat="1" ht="12.75">
      <c r="L135" s="39"/>
      <c r="M135" s="39"/>
      <c r="N135" s="39"/>
      <c r="O135" s="39"/>
      <c r="P135" s="39"/>
      <c r="Q135" s="39"/>
      <c r="R135" s="39"/>
    </row>
    <row r="136" spans="12:18" s="41" customFormat="1" ht="12.75">
      <c r="L136" s="39"/>
      <c r="M136" s="39"/>
      <c r="N136" s="39"/>
      <c r="O136" s="39"/>
      <c r="P136" s="39"/>
      <c r="Q136" s="39"/>
      <c r="R136" s="39"/>
    </row>
    <row r="137" spans="12:18" s="41" customFormat="1" ht="12.75">
      <c r="L137" s="39"/>
      <c r="M137" s="39"/>
      <c r="N137" s="39"/>
      <c r="O137" s="39"/>
      <c r="P137" s="39"/>
      <c r="Q137" s="39"/>
      <c r="R137" s="39"/>
    </row>
    <row r="138" spans="12:18" s="41" customFormat="1" ht="12.75">
      <c r="L138" s="39"/>
      <c r="M138" s="39"/>
      <c r="N138" s="39"/>
      <c r="O138" s="39"/>
      <c r="P138" s="39"/>
      <c r="Q138" s="39"/>
      <c r="R138" s="39"/>
    </row>
    <row r="139" spans="12:18" s="41" customFormat="1" ht="12.75">
      <c r="L139" s="39"/>
      <c r="M139" s="39"/>
      <c r="N139" s="39"/>
      <c r="O139" s="39"/>
      <c r="P139" s="39"/>
      <c r="Q139" s="39"/>
      <c r="R139" s="39"/>
    </row>
    <row r="140" spans="12:18" s="41" customFormat="1" ht="12.75">
      <c r="L140" s="39"/>
      <c r="M140" s="39"/>
      <c r="N140" s="39"/>
      <c r="O140" s="39"/>
      <c r="P140" s="39"/>
      <c r="Q140" s="39"/>
      <c r="R140" s="39"/>
    </row>
    <row r="141" spans="12:18" s="41" customFormat="1" ht="12.75">
      <c r="L141" s="39"/>
      <c r="M141" s="39"/>
      <c r="N141" s="39"/>
      <c r="O141" s="39"/>
      <c r="P141" s="39"/>
      <c r="Q141" s="39"/>
      <c r="R141" s="39"/>
    </row>
    <row r="142" spans="12:18" s="41" customFormat="1" ht="12.75">
      <c r="L142" s="39"/>
      <c r="M142" s="39"/>
      <c r="N142" s="39"/>
      <c r="O142" s="39"/>
      <c r="P142" s="39"/>
      <c r="Q142" s="39"/>
      <c r="R142" s="39"/>
    </row>
    <row r="143" spans="12:18" s="41" customFormat="1" ht="12.75">
      <c r="L143" s="39"/>
      <c r="M143" s="39"/>
      <c r="N143" s="39"/>
      <c r="O143" s="39"/>
      <c r="P143" s="39"/>
      <c r="Q143" s="39"/>
      <c r="R143" s="39"/>
    </row>
    <row r="144" spans="12:18" s="41" customFormat="1" ht="12.75">
      <c r="L144" s="39"/>
      <c r="M144" s="39"/>
      <c r="N144" s="39"/>
      <c r="O144" s="39"/>
      <c r="P144" s="39"/>
      <c r="Q144" s="39"/>
      <c r="R144" s="39"/>
    </row>
    <row r="145" spans="12:18" s="41" customFormat="1" ht="12.75">
      <c r="L145" s="39"/>
      <c r="M145" s="39"/>
      <c r="N145" s="39"/>
      <c r="O145" s="39"/>
      <c r="P145" s="39"/>
      <c r="Q145" s="39"/>
      <c r="R145" s="39"/>
    </row>
    <row r="146" spans="12:18" s="41" customFormat="1" ht="12.75">
      <c r="L146" s="39"/>
      <c r="M146" s="39"/>
      <c r="N146" s="39"/>
      <c r="O146" s="39"/>
      <c r="P146" s="39"/>
      <c r="Q146" s="39"/>
      <c r="R146" s="39"/>
    </row>
    <row r="147" spans="12:18" s="41" customFormat="1" ht="12.75">
      <c r="L147" s="39"/>
      <c r="M147" s="39"/>
      <c r="N147" s="39"/>
      <c r="O147" s="39"/>
      <c r="P147" s="39"/>
      <c r="Q147" s="39"/>
      <c r="R147" s="39"/>
    </row>
    <row r="148" spans="12:18" s="41" customFormat="1" ht="12.75">
      <c r="L148" s="39"/>
      <c r="M148" s="39"/>
      <c r="N148" s="39"/>
      <c r="O148" s="39"/>
      <c r="P148" s="39"/>
      <c r="Q148" s="39"/>
      <c r="R148" s="39"/>
    </row>
    <row r="149" spans="12:18" s="41" customFormat="1" ht="12.75">
      <c r="L149" s="39"/>
      <c r="M149" s="39"/>
      <c r="N149" s="39"/>
      <c r="O149" s="39"/>
      <c r="P149" s="39"/>
      <c r="Q149" s="39"/>
      <c r="R149" s="39"/>
    </row>
    <row r="150" spans="12:18" s="41" customFormat="1" ht="12.75">
      <c r="L150" s="39"/>
      <c r="M150" s="39"/>
      <c r="N150" s="39"/>
      <c r="O150" s="39"/>
      <c r="P150" s="39"/>
      <c r="Q150" s="39"/>
      <c r="R150" s="39"/>
    </row>
    <row r="151" spans="12:18" s="41" customFormat="1" ht="12.75">
      <c r="L151" s="39"/>
      <c r="M151" s="39"/>
      <c r="N151" s="39"/>
      <c r="O151" s="39"/>
      <c r="P151" s="39"/>
      <c r="Q151" s="39"/>
      <c r="R151" s="39"/>
    </row>
    <row r="152" spans="12:18" s="41" customFormat="1" ht="12.75">
      <c r="L152" s="39"/>
      <c r="M152" s="39"/>
      <c r="N152" s="39"/>
      <c r="O152" s="39"/>
      <c r="P152" s="39"/>
      <c r="Q152" s="39"/>
      <c r="R152" s="39"/>
    </row>
    <row r="153" spans="12:18" s="41" customFormat="1" ht="12.75">
      <c r="L153" s="39"/>
      <c r="M153" s="39"/>
      <c r="N153" s="39"/>
      <c r="O153" s="39"/>
      <c r="P153" s="39"/>
      <c r="Q153" s="39"/>
      <c r="R153" s="39"/>
    </row>
    <row r="154" spans="12:18" s="41" customFormat="1" ht="12.75">
      <c r="L154" s="39"/>
      <c r="M154" s="39"/>
      <c r="N154" s="39"/>
      <c r="O154" s="39"/>
      <c r="P154" s="39"/>
      <c r="Q154" s="39"/>
      <c r="R154" s="39"/>
    </row>
    <row r="155" spans="12:18" s="41" customFormat="1" ht="12.75">
      <c r="L155" s="39"/>
      <c r="M155" s="39"/>
      <c r="N155" s="39"/>
      <c r="O155" s="39"/>
      <c r="P155" s="39"/>
      <c r="Q155" s="39"/>
      <c r="R155" s="39"/>
    </row>
    <row r="156" spans="12:18" s="41" customFormat="1" ht="12.75">
      <c r="L156" s="39"/>
      <c r="M156" s="39"/>
      <c r="N156" s="39"/>
      <c r="O156" s="39"/>
      <c r="P156" s="39"/>
      <c r="Q156" s="39"/>
      <c r="R156" s="39"/>
    </row>
    <row r="157" spans="12:18" s="41" customFormat="1" ht="12.75">
      <c r="L157" s="39"/>
      <c r="M157" s="39"/>
      <c r="N157" s="39"/>
      <c r="O157" s="39"/>
      <c r="P157" s="39"/>
      <c r="Q157" s="39"/>
      <c r="R157" s="39"/>
    </row>
    <row r="158" spans="12:18" s="41" customFormat="1" ht="12.75">
      <c r="L158" s="39"/>
      <c r="M158" s="39"/>
      <c r="N158" s="39"/>
      <c r="O158" s="39"/>
      <c r="P158" s="39"/>
      <c r="Q158" s="39"/>
      <c r="R158" s="39"/>
    </row>
    <row r="159" spans="12:18" s="41" customFormat="1" ht="12.75">
      <c r="L159" s="39"/>
      <c r="M159" s="39"/>
      <c r="N159" s="39"/>
      <c r="O159" s="39"/>
      <c r="P159" s="39"/>
      <c r="Q159" s="39"/>
      <c r="R159" s="39"/>
    </row>
    <row r="160" spans="12:18" s="41" customFormat="1" ht="12.75">
      <c r="L160" s="39"/>
      <c r="M160" s="39"/>
      <c r="N160" s="39"/>
      <c r="O160" s="39"/>
      <c r="P160" s="39"/>
      <c r="Q160" s="39"/>
      <c r="R160" s="39"/>
    </row>
    <row r="161" spans="12:18" s="41" customFormat="1" ht="12.75">
      <c r="L161" s="39"/>
      <c r="M161" s="39"/>
      <c r="N161" s="39"/>
      <c r="O161" s="39"/>
      <c r="P161" s="39"/>
      <c r="Q161" s="39"/>
      <c r="R161" s="39"/>
    </row>
    <row r="162" spans="12:18" s="41" customFormat="1" ht="12.75">
      <c r="L162" s="39"/>
      <c r="M162" s="39"/>
      <c r="N162" s="39"/>
      <c r="O162" s="39"/>
      <c r="P162" s="39"/>
      <c r="Q162" s="39"/>
      <c r="R162" s="39"/>
    </row>
    <row r="163" spans="12:18" s="41" customFormat="1" ht="12.75">
      <c r="L163" s="39"/>
      <c r="M163" s="39"/>
      <c r="N163" s="39"/>
      <c r="O163" s="39"/>
      <c r="P163" s="39"/>
      <c r="Q163" s="39"/>
      <c r="R163" s="39"/>
    </row>
    <row r="164" spans="12:18" s="41" customFormat="1" ht="12.75">
      <c r="L164" s="39"/>
      <c r="M164" s="39"/>
      <c r="N164" s="39"/>
      <c r="O164" s="39"/>
      <c r="P164" s="39"/>
      <c r="Q164" s="39"/>
      <c r="R164" s="39"/>
    </row>
    <row r="165" spans="12:18" s="41" customFormat="1" ht="12.75">
      <c r="L165" s="39"/>
      <c r="M165" s="39"/>
      <c r="N165" s="39"/>
      <c r="O165" s="39"/>
      <c r="P165" s="39"/>
      <c r="Q165" s="39"/>
      <c r="R165" s="39"/>
    </row>
    <row r="166" spans="12:18" s="41" customFormat="1" ht="12.75">
      <c r="L166" s="39"/>
      <c r="M166" s="39"/>
      <c r="N166" s="39"/>
      <c r="O166" s="39"/>
      <c r="P166" s="39"/>
      <c r="Q166" s="39"/>
      <c r="R166" s="39"/>
    </row>
    <row r="167" spans="12:18" s="41" customFormat="1" ht="12.75">
      <c r="L167" s="39"/>
      <c r="M167" s="39"/>
      <c r="N167" s="39"/>
      <c r="O167" s="39"/>
      <c r="P167" s="39"/>
      <c r="Q167" s="39"/>
      <c r="R167" s="39"/>
    </row>
    <row r="168" spans="12:18" s="41" customFormat="1" ht="12.75">
      <c r="L168" s="39"/>
      <c r="M168" s="39"/>
      <c r="N168" s="39"/>
      <c r="O168" s="39"/>
      <c r="P168" s="39"/>
      <c r="Q168" s="39"/>
      <c r="R168" s="39"/>
    </row>
    <row r="169" spans="12:18" s="41" customFormat="1" ht="12.75">
      <c r="L169" s="39"/>
      <c r="M169" s="39"/>
      <c r="N169" s="39"/>
      <c r="O169" s="39"/>
      <c r="P169" s="39"/>
      <c r="Q169" s="39"/>
      <c r="R169" s="39"/>
    </row>
    <row r="170" spans="12:18" s="41" customFormat="1" ht="12.75">
      <c r="L170" s="39"/>
      <c r="M170" s="39"/>
      <c r="N170" s="39"/>
      <c r="O170" s="39"/>
      <c r="P170" s="39"/>
      <c r="Q170" s="39"/>
      <c r="R170" s="39"/>
    </row>
    <row r="171" spans="12:18" s="41" customFormat="1" ht="12.75">
      <c r="L171" s="39"/>
      <c r="M171" s="39"/>
      <c r="N171" s="39"/>
      <c r="O171" s="39"/>
      <c r="P171" s="39"/>
      <c r="Q171" s="39"/>
      <c r="R171" s="39"/>
    </row>
    <row r="172" spans="12:18" s="41" customFormat="1" ht="12.75">
      <c r="L172" s="39"/>
      <c r="M172" s="39"/>
      <c r="N172" s="39"/>
      <c r="O172" s="39"/>
      <c r="P172" s="39"/>
      <c r="Q172" s="39"/>
      <c r="R172" s="39"/>
    </row>
    <row r="173" spans="12:18" s="41" customFormat="1" ht="12.75">
      <c r="L173" s="39"/>
      <c r="M173" s="39"/>
      <c r="N173" s="39"/>
      <c r="O173" s="39"/>
      <c r="P173" s="39"/>
      <c r="Q173" s="39"/>
      <c r="R173" s="39"/>
    </row>
    <row r="174" spans="12:18" s="41" customFormat="1" ht="12.75">
      <c r="L174" s="39"/>
      <c r="M174" s="39"/>
      <c r="N174" s="39"/>
      <c r="O174" s="39"/>
      <c r="P174" s="39"/>
      <c r="Q174" s="39"/>
      <c r="R174" s="39"/>
    </row>
    <row r="175" spans="12:18" s="41" customFormat="1" ht="12.75">
      <c r="L175" s="39"/>
      <c r="M175" s="39"/>
      <c r="N175" s="39"/>
      <c r="O175" s="39"/>
      <c r="P175" s="39"/>
      <c r="Q175" s="39"/>
      <c r="R175" s="39"/>
    </row>
    <row r="176" spans="12:18" s="41" customFormat="1" ht="12.75">
      <c r="L176" s="39"/>
      <c r="M176" s="39"/>
      <c r="N176" s="39"/>
      <c r="O176" s="39"/>
      <c r="P176" s="39"/>
      <c r="Q176" s="39"/>
      <c r="R176" s="39"/>
    </row>
    <row r="177" spans="12:18" s="41" customFormat="1" ht="12.75">
      <c r="L177" s="39"/>
      <c r="M177" s="39"/>
      <c r="N177" s="39"/>
      <c r="O177" s="39"/>
      <c r="P177" s="39"/>
      <c r="Q177" s="39"/>
      <c r="R177" s="39"/>
    </row>
    <row r="178" spans="12:18" s="41" customFormat="1" ht="12.75">
      <c r="L178" s="39"/>
      <c r="M178" s="39"/>
      <c r="N178" s="39"/>
      <c r="O178" s="39"/>
      <c r="P178" s="39"/>
      <c r="Q178" s="39"/>
      <c r="R178" s="39"/>
    </row>
    <row r="179" spans="12:18" s="41" customFormat="1" ht="12.75">
      <c r="L179" s="39"/>
      <c r="M179" s="39"/>
      <c r="N179" s="39"/>
      <c r="O179" s="39"/>
      <c r="P179" s="39"/>
      <c r="Q179" s="39"/>
      <c r="R179" s="39"/>
    </row>
    <row r="180" spans="12:18" s="41" customFormat="1" ht="12.75">
      <c r="L180" s="39"/>
      <c r="M180" s="39"/>
      <c r="N180" s="39"/>
      <c r="O180" s="39"/>
      <c r="P180" s="39"/>
      <c r="Q180" s="39"/>
      <c r="R180" s="39"/>
    </row>
    <row r="181" spans="12:18" s="41" customFormat="1" ht="12.75">
      <c r="L181" s="39"/>
      <c r="M181" s="39"/>
      <c r="N181" s="39"/>
      <c r="O181" s="39"/>
      <c r="P181" s="39"/>
      <c r="Q181" s="39"/>
      <c r="R181" s="39"/>
    </row>
    <row r="182" spans="12:18" s="41" customFormat="1" ht="12.75">
      <c r="L182" s="39"/>
      <c r="M182" s="39"/>
      <c r="N182" s="39"/>
      <c r="O182" s="39"/>
      <c r="P182" s="39"/>
      <c r="Q182" s="39"/>
      <c r="R182" s="39"/>
    </row>
    <row r="183" spans="12:18" s="41" customFormat="1" ht="12.75">
      <c r="L183" s="39"/>
      <c r="M183" s="39"/>
      <c r="N183" s="39"/>
      <c r="O183" s="39"/>
      <c r="P183" s="39"/>
      <c r="Q183" s="39"/>
      <c r="R183" s="39"/>
    </row>
    <row r="184" spans="12:18" s="41" customFormat="1" ht="12.75">
      <c r="L184" s="39"/>
      <c r="M184" s="39"/>
      <c r="N184" s="39"/>
      <c r="O184" s="39"/>
      <c r="P184" s="39"/>
      <c r="Q184" s="39"/>
      <c r="R184" s="39"/>
    </row>
    <row r="185" spans="12:18" s="41" customFormat="1" ht="12.75">
      <c r="L185" s="39"/>
      <c r="M185" s="39"/>
      <c r="N185" s="39"/>
      <c r="O185" s="39"/>
      <c r="P185" s="39"/>
      <c r="Q185" s="39"/>
      <c r="R185" s="39"/>
    </row>
    <row r="186" spans="12:18" s="41" customFormat="1" ht="12.75">
      <c r="L186" s="39"/>
      <c r="M186" s="39"/>
      <c r="N186" s="39"/>
      <c r="O186" s="39"/>
      <c r="P186" s="39"/>
      <c r="Q186" s="39"/>
      <c r="R186" s="39"/>
    </row>
    <row r="187" spans="12:18" s="41" customFormat="1" ht="12.75">
      <c r="L187" s="39"/>
      <c r="M187" s="39"/>
      <c r="N187" s="39"/>
      <c r="O187" s="39"/>
      <c r="P187" s="39"/>
      <c r="Q187" s="39"/>
      <c r="R187" s="39"/>
    </row>
    <row r="188" spans="12:18" s="41" customFormat="1" ht="12.75">
      <c r="L188" s="39"/>
      <c r="M188" s="39"/>
      <c r="N188" s="39"/>
      <c r="O188" s="39"/>
      <c r="P188" s="39"/>
      <c r="Q188" s="39"/>
      <c r="R188" s="39"/>
    </row>
    <row r="189" spans="12:18" s="41" customFormat="1" ht="12.75">
      <c r="L189" s="39"/>
      <c r="M189" s="39"/>
      <c r="N189" s="39"/>
      <c r="O189" s="39"/>
      <c r="P189" s="39"/>
      <c r="Q189" s="39"/>
      <c r="R189" s="39"/>
    </row>
    <row r="190" spans="12:18" s="41" customFormat="1" ht="12.75">
      <c r="L190" s="39"/>
      <c r="M190" s="39"/>
      <c r="N190" s="39"/>
      <c r="O190" s="39"/>
      <c r="P190" s="39"/>
      <c r="Q190" s="39"/>
      <c r="R190" s="39"/>
    </row>
    <row r="191" spans="12:18" s="41" customFormat="1" ht="12.75">
      <c r="L191" s="39"/>
      <c r="M191" s="39"/>
      <c r="N191" s="39"/>
      <c r="O191" s="39"/>
      <c r="P191" s="39"/>
      <c r="Q191" s="39"/>
      <c r="R191" s="39"/>
    </row>
    <row r="192" spans="12:18" s="41" customFormat="1" ht="12.75">
      <c r="L192" s="39"/>
      <c r="M192" s="39"/>
      <c r="N192" s="39"/>
      <c r="O192" s="39"/>
      <c r="P192" s="39"/>
      <c r="Q192" s="39"/>
      <c r="R192" s="39"/>
    </row>
    <row r="193" spans="12:18" s="41" customFormat="1" ht="12.75">
      <c r="L193" s="39"/>
      <c r="M193" s="39"/>
      <c r="N193" s="39"/>
      <c r="O193" s="39"/>
      <c r="P193" s="39"/>
      <c r="Q193" s="39"/>
      <c r="R193" s="39"/>
    </row>
    <row r="194" spans="12:18" s="41" customFormat="1" ht="12.75">
      <c r="L194" s="39"/>
      <c r="M194" s="39"/>
      <c r="N194" s="39"/>
      <c r="O194" s="39"/>
      <c r="P194" s="39"/>
      <c r="Q194" s="39"/>
      <c r="R194" s="39"/>
    </row>
    <row r="195" spans="12:18" s="41" customFormat="1" ht="12.75">
      <c r="L195" s="39"/>
      <c r="M195" s="39"/>
      <c r="N195" s="39"/>
      <c r="O195" s="39"/>
      <c r="P195" s="39"/>
      <c r="Q195" s="39"/>
      <c r="R195" s="39"/>
    </row>
    <row r="196" spans="12:18" s="41" customFormat="1" ht="12.75">
      <c r="L196" s="39"/>
      <c r="M196" s="39"/>
      <c r="N196" s="39"/>
      <c r="O196" s="39"/>
      <c r="P196" s="39"/>
      <c r="Q196" s="39"/>
      <c r="R196" s="39"/>
    </row>
    <row r="197" spans="12:18" s="41" customFormat="1" ht="12.75">
      <c r="L197" s="39"/>
      <c r="M197" s="39"/>
      <c r="N197" s="39"/>
      <c r="O197" s="39"/>
      <c r="P197" s="39"/>
      <c r="Q197" s="39"/>
      <c r="R197" s="39"/>
    </row>
    <row r="198" spans="12:18" s="41" customFormat="1" ht="12.75">
      <c r="L198" s="39"/>
      <c r="M198" s="39"/>
      <c r="N198" s="39"/>
      <c r="O198" s="39"/>
      <c r="P198" s="39"/>
      <c r="Q198" s="39"/>
      <c r="R198" s="39"/>
    </row>
    <row r="199" spans="12:18" s="41" customFormat="1" ht="12.75">
      <c r="L199" s="39"/>
      <c r="M199" s="39"/>
      <c r="N199" s="39"/>
      <c r="O199" s="39"/>
      <c r="P199" s="39"/>
      <c r="Q199" s="39"/>
      <c r="R199" s="39"/>
    </row>
    <row r="200" spans="12:18" s="41" customFormat="1" ht="12.75">
      <c r="L200" s="39"/>
      <c r="M200" s="39"/>
      <c r="N200" s="39"/>
      <c r="O200" s="39"/>
      <c r="P200" s="39"/>
      <c r="Q200" s="39"/>
      <c r="R200" s="39"/>
    </row>
    <row r="201" spans="12:18" s="41" customFormat="1" ht="12.75">
      <c r="L201" s="39"/>
      <c r="M201" s="39"/>
      <c r="N201" s="39"/>
      <c r="O201" s="39"/>
      <c r="P201" s="39"/>
      <c r="Q201" s="39"/>
      <c r="R201" s="39"/>
    </row>
    <row r="202" spans="12:18" s="41" customFormat="1" ht="12.75">
      <c r="L202" s="39"/>
      <c r="M202" s="39"/>
      <c r="N202" s="39"/>
      <c r="O202" s="39"/>
      <c r="P202" s="39"/>
      <c r="Q202" s="39"/>
      <c r="R202" s="39"/>
    </row>
    <row r="203" spans="12:18" s="41" customFormat="1" ht="12.75">
      <c r="L203" s="39"/>
      <c r="M203" s="39"/>
      <c r="N203" s="39"/>
      <c r="O203" s="39"/>
      <c r="P203" s="39"/>
      <c r="Q203" s="39"/>
      <c r="R203" s="39"/>
    </row>
    <row r="204" spans="12:18" s="41" customFormat="1" ht="12.75">
      <c r="L204" s="39"/>
      <c r="M204" s="39"/>
      <c r="N204" s="39"/>
      <c r="O204" s="39"/>
      <c r="P204" s="39"/>
      <c r="Q204" s="39"/>
      <c r="R204" s="39"/>
    </row>
    <row r="205" spans="12:18" s="41" customFormat="1" ht="12.75">
      <c r="L205" s="39"/>
      <c r="M205" s="39"/>
      <c r="N205" s="39"/>
      <c r="O205" s="39"/>
      <c r="P205" s="39"/>
      <c r="Q205" s="39"/>
      <c r="R205" s="39"/>
    </row>
    <row r="206" spans="12:18" s="41" customFormat="1" ht="12.75">
      <c r="L206" s="39"/>
      <c r="M206" s="39"/>
      <c r="N206" s="39"/>
      <c r="O206" s="39"/>
      <c r="P206" s="39"/>
      <c r="Q206" s="39"/>
      <c r="R206" s="39"/>
    </row>
    <row r="207" spans="12:18" s="41" customFormat="1" ht="12.75">
      <c r="L207" s="39"/>
      <c r="M207" s="39"/>
      <c r="N207" s="39"/>
      <c r="O207" s="39"/>
      <c r="P207" s="39"/>
      <c r="Q207" s="39"/>
      <c r="R207" s="39"/>
    </row>
    <row r="208" spans="12:18" s="41" customFormat="1" ht="12.75">
      <c r="L208" s="39"/>
      <c r="M208" s="39"/>
      <c r="N208" s="39"/>
      <c r="O208" s="39"/>
      <c r="P208" s="39"/>
      <c r="Q208" s="39"/>
      <c r="R208" s="39"/>
    </row>
    <row r="209" spans="12:18" s="41" customFormat="1" ht="12.75">
      <c r="L209" s="39"/>
      <c r="M209" s="39"/>
      <c r="N209" s="39"/>
      <c r="O209" s="39"/>
      <c r="P209" s="39"/>
      <c r="Q209" s="39"/>
      <c r="R209" s="39"/>
    </row>
    <row r="210" spans="12:18" s="41" customFormat="1" ht="12.75">
      <c r="L210" s="39"/>
      <c r="M210" s="39"/>
      <c r="N210" s="39"/>
      <c r="O210" s="39"/>
      <c r="P210" s="39"/>
      <c r="Q210" s="39"/>
      <c r="R210" s="39"/>
    </row>
    <row r="211" spans="12:18" s="41" customFormat="1" ht="12.75">
      <c r="L211" s="39"/>
      <c r="M211" s="39"/>
      <c r="N211" s="39"/>
      <c r="O211" s="39"/>
      <c r="P211" s="39"/>
      <c r="Q211" s="39"/>
      <c r="R211" s="39"/>
    </row>
    <row r="212" spans="12:18" s="41" customFormat="1" ht="12.75">
      <c r="L212" s="39"/>
      <c r="M212" s="39"/>
      <c r="N212" s="39"/>
      <c r="O212" s="39"/>
      <c r="P212" s="39"/>
      <c r="Q212" s="39"/>
      <c r="R212" s="39"/>
    </row>
    <row r="213" spans="12:18" s="41" customFormat="1" ht="12.75">
      <c r="L213" s="39"/>
      <c r="M213" s="39"/>
      <c r="N213" s="39"/>
      <c r="O213" s="39"/>
      <c r="P213" s="39"/>
      <c r="Q213" s="39"/>
      <c r="R213" s="39"/>
    </row>
    <row r="214" spans="12:18" s="41" customFormat="1" ht="12.75">
      <c r="L214" s="39"/>
      <c r="M214" s="39"/>
      <c r="N214" s="39"/>
      <c r="O214" s="39"/>
      <c r="P214" s="39"/>
      <c r="Q214" s="39"/>
      <c r="R214" s="39"/>
    </row>
    <row r="215" spans="12:18" s="41" customFormat="1" ht="12.75">
      <c r="L215" s="39"/>
      <c r="M215" s="39"/>
      <c r="N215" s="39"/>
      <c r="O215" s="39"/>
      <c r="P215" s="39"/>
      <c r="Q215" s="39"/>
      <c r="R215" s="39"/>
    </row>
    <row r="216" spans="12:18" s="41" customFormat="1" ht="12.75">
      <c r="L216" s="39"/>
      <c r="M216" s="39"/>
      <c r="N216" s="39"/>
      <c r="O216" s="39"/>
      <c r="P216" s="39"/>
      <c r="Q216" s="39"/>
      <c r="R216" s="39"/>
    </row>
    <row r="217" spans="12:18" s="41" customFormat="1" ht="12.75">
      <c r="L217" s="39"/>
      <c r="M217" s="39"/>
      <c r="N217" s="39"/>
      <c r="O217" s="39"/>
      <c r="P217" s="39"/>
      <c r="Q217" s="39"/>
      <c r="R217" s="39"/>
    </row>
    <row r="218" spans="12:18" s="41" customFormat="1" ht="12.75">
      <c r="L218" s="39"/>
      <c r="M218" s="39"/>
      <c r="N218" s="39"/>
      <c r="O218" s="39"/>
      <c r="P218" s="39"/>
      <c r="Q218" s="39"/>
      <c r="R218" s="39"/>
    </row>
    <row r="219" spans="12:18" s="41" customFormat="1" ht="12.75">
      <c r="L219" s="39"/>
      <c r="M219" s="39"/>
      <c r="N219" s="39"/>
      <c r="O219" s="39"/>
      <c r="P219" s="39"/>
      <c r="Q219" s="39"/>
      <c r="R219" s="39"/>
    </row>
    <row r="220" spans="12:18" s="41" customFormat="1" ht="12.75">
      <c r="L220" s="39"/>
      <c r="M220" s="39"/>
      <c r="N220" s="39"/>
      <c r="O220" s="39"/>
      <c r="P220" s="39"/>
      <c r="Q220" s="39"/>
      <c r="R220" s="39"/>
    </row>
    <row r="221" spans="12:18" s="41" customFormat="1" ht="12.75">
      <c r="L221" s="39"/>
      <c r="M221" s="39"/>
      <c r="N221" s="39"/>
      <c r="O221" s="39"/>
      <c r="P221" s="39"/>
      <c r="Q221" s="39"/>
      <c r="R221" s="39"/>
    </row>
    <row r="222" spans="12:18" s="41" customFormat="1" ht="12.75">
      <c r="L222" s="39"/>
      <c r="M222" s="39"/>
      <c r="N222" s="39"/>
      <c r="O222" s="39"/>
      <c r="P222" s="39"/>
      <c r="Q222" s="39"/>
      <c r="R222" s="39"/>
    </row>
    <row r="223" spans="12:18" s="41" customFormat="1" ht="12.75">
      <c r="L223" s="39"/>
      <c r="M223" s="39"/>
      <c r="N223" s="39"/>
      <c r="O223" s="39"/>
      <c r="P223" s="39"/>
      <c r="Q223" s="39"/>
      <c r="R223" s="39"/>
    </row>
    <row r="224" spans="12:18" s="41" customFormat="1" ht="12.75">
      <c r="L224" s="39"/>
      <c r="M224" s="39"/>
      <c r="N224" s="39"/>
      <c r="O224" s="39"/>
      <c r="P224" s="39"/>
      <c r="Q224" s="39"/>
      <c r="R224" s="39"/>
    </row>
    <row r="225" spans="12:18" s="41" customFormat="1" ht="12.75">
      <c r="L225" s="39"/>
      <c r="M225" s="39"/>
      <c r="N225" s="39"/>
      <c r="O225" s="39"/>
      <c r="P225" s="39"/>
      <c r="Q225" s="39"/>
      <c r="R225" s="39"/>
    </row>
    <row r="226" spans="12:18" s="41" customFormat="1" ht="12.75">
      <c r="L226" s="39"/>
      <c r="M226" s="39"/>
      <c r="N226" s="39"/>
      <c r="O226" s="39"/>
      <c r="P226" s="39"/>
      <c r="Q226" s="39"/>
      <c r="R226" s="39"/>
    </row>
    <row r="227" spans="12:18" s="41" customFormat="1" ht="12.75">
      <c r="L227" s="39"/>
      <c r="M227" s="39"/>
      <c r="N227" s="39"/>
      <c r="O227" s="39"/>
      <c r="P227" s="39"/>
      <c r="Q227" s="39"/>
      <c r="R227" s="39"/>
    </row>
    <row r="228" spans="12:18" s="41" customFormat="1" ht="12.75">
      <c r="L228" s="39"/>
      <c r="M228" s="39"/>
      <c r="N228" s="39"/>
      <c r="O228" s="39"/>
      <c r="P228" s="39"/>
      <c r="Q228" s="39"/>
      <c r="R228" s="39"/>
    </row>
    <row r="229" spans="12:18" s="41" customFormat="1" ht="12.75">
      <c r="L229" s="39"/>
      <c r="M229" s="39"/>
      <c r="N229" s="39"/>
      <c r="O229" s="39"/>
      <c r="P229" s="39"/>
      <c r="Q229" s="39"/>
      <c r="R229" s="39"/>
    </row>
    <row r="230" spans="12:18" s="41" customFormat="1" ht="12.75">
      <c r="L230" s="39"/>
      <c r="M230" s="39"/>
      <c r="N230" s="39"/>
      <c r="O230" s="39"/>
      <c r="P230" s="39"/>
      <c r="Q230" s="39"/>
      <c r="R230" s="39"/>
    </row>
    <row r="231" spans="12:18" s="41" customFormat="1" ht="12.75">
      <c r="L231" s="39"/>
      <c r="M231" s="39"/>
      <c r="N231" s="39"/>
      <c r="O231" s="39"/>
      <c r="P231" s="39"/>
      <c r="Q231" s="39"/>
      <c r="R231" s="39"/>
    </row>
    <row r="232" spans="12:18" s="41" customFormat="1" ht="12.75">
      <c r="L232" s="39"/>
      <c r="M232" s="39"/>
      <c r="N232" s="39"/>
      <c r="O232" s="39"/>
      <c r="P232" s="39"/>
      <c r="Q232" s="39"/>
      <c r="R232" s="39"/>
    </row>
    <row r="233" spans="12:18" s="41" customFormat="1" ht="12.75">
      <c r="L233" s="39"/>
      <c r="M233" s="39"/>
      <c r="N233" s="39"/>
      <c r="O233" s="39"/>
      <c r="P233" s="39"/>
      <c r="Q233" s="39"/>
      <c r="R233" s="39"/>
    </row>
    <row r="234" spans="12:18" s="41" customFormat="1" ht="12.75">
      <c r="L234" s="39"/>
      <c r="M234" s="39"/>
      <c r="N234" s="39"/>
      <c r="O234" s="39"/>
      <c r="P234" s="39"/>
      <c r="Q234" s="39"/>
      <c r="R234" s="39"/>
    </row>
    <row r="235" spans="12:18" s="41" customFormat="1" ht="12.75">
      <c r="L235" s="39"/>
      <c r="M235" s="39"/>
      <c r="N235" s="39"/>
      <c r="O235" s="39"/>
      <c r="P235" s="39"/>
      <c r="Q235" s="39"/>
      <c r="R235" s="39"/>
    </row>
    <row r="236" spans="12:18" s="41" customFormat="1" ht="12.75">
      <c r="L236" s="39"/>
      <c r="M236" s="39"/>
      <c r="N236" s="39"/>
      <c r="O236" s="39"/>
      <c r="P236" s="39"/>
      <c r="Q236" s="39"/>
      <c r="R236" s="39"/>
    </row>
    <row r="237" spans="12:18" s="41" customFormat="1" ht="12.75">
      <c r="L237" s="39"/>
      <c r="M237" s="39"/>
      <c r="N237" s="39"/>
      <c r="O237" s="39"/>
      <c r="P237" s="39"/>
      <c r="Q237" s="39"/>
      <c r="R237" s="39"/>
    </row>
    <row r="238" spans="12:18" s="41" customFormat="1" ht="12.75">
      <c r="L238" s="39"/>
      <c r="M238" s="39"/>
      <c r="N238" s="39"/>
      <c r="O238" s="39"/>
      <c r="P238" s="39"/>
      <c r="Q238" s="39"/>
      <c r="R238" s="39"/>
    </row>
    <row r="239" spans="12:18" s="41" customFormat="1" ht="12.75">
      <c r="L239" s="39"/>
      <c r="M239" s="39"/>
      <c r="N239" s="39"/>
      <c r="O239" s="39"/>
      <c r="P239" s="39"/>
      <c r="Q239" s="39"/>
      <c r="R239" s="39"/>
    </row>
    <row r="240" spans="12:18" s="41" customFormat="1" ht="12.75">
      <c r="L240" s="39"/>
      <c r="M240" s="39"/>
      <c r="N240" s="39"/>
      <c r="O240" s="39"/>
      <c r="P240" s="39"/>
      <c r="Q240" s="39"/>
      <c r="R240" s="39"/>
    </row>
    <row r="241" spans="12:18" s="41" customFormat="1" ht="12.75">
      <c r="L241" s="39"/>
      <c r="M241" s="39"/>
      <c r="N241" s="39"/>
      <c r="O241" s="39"/>
      <c r="P241" s="39"/>
      <c r="Q241" s="39"/>
      <c r="R241" s="39"/>
    </row>
    <row r="242" spans="12:18" s="41" customFormat="1" ht="12.75">
      <c r="L242" s="39"/>
      <c r="M242" s="39"/>
      <c r="N242" s="39"/>
      <c r="O242" s="39"/>
      <c r="P242" s="39"/>
      <c r="Q242" s="39"/>
      <c r="R242" s="39"/>
    </row>
    <row r="243" spans="12:18" s="41" customFormat="1" ht="12.75">
      <c r="L243" s="39"/>
      <c r="M243" s="39"/>
      <c r="N243" s="39"/>
      <c r="O243" s="39"/>
      <c r="P243" s="39"/>
      <c r="Q243" s="39"/>
      <c r="R243" s="39"/>
    </row>
    <row r="244" spans="12:18" s="41" customFormat="1" ht="12.75">
      <c r="L244" s="39"/>
      <c r="M244" s="39"/>
      <c r="N244" s="39"/>
      <c r="O244" s="39"/>
      <c r="P244" s="39"/>
      <c r="Q244" s="39"/>
      <c r="R244" s="39"/>
    </row>
    <row r="245" spans="12:18" s="41" customFormat="1" ht="12.75">
      <c r="L245" s="39"/>
      <c r="M245" s="39"/>
      <c r="N245" s="39"/>
      <c r="O245" s="39"/>
      <c r="P245" s="39"/>
      <c r="Q245" s="39"/>
      <c r="R245" s="39"/>
    </row>
    <row r="246" spans="12:18" s="41" customFormat="1" ht="12.75">
      <c r="L246" s="39"/>
      <c r="M246" s="39"/>
      <c r="N246" s="39"/>
      <c r="O246" s="39"/>
      <c r="P246" s="39"/>
      <c r="Q246" s="39"/>
      <c r="R246" s="39"/>
    </row>
    <row r="247" spans="12:18" s="41" customFormat="1" ht="12.75">
      <c r="L247" s="39"/>
      <c r="M247" s="39"/>
      <c r="N247" s="39"/>
      <c r="O247" s="39"/>
      <c r="P247" s="39"/>
      <c r="Q247" s="39"/>
      <c r="R247" s="39"/>
    </row>
    <row r="248" spans="12:18" s="41" customFormat="1" ht="12.75">
      <c r="L248" s="39"/>
      <c r="M248" s="39"/>
      <c r="N248" s="39"/>
      <c r="O248" s="39"/>
      <c r="P248" s="39"/>
      <c r="Q248" s="39"/>
      <c r="R248" s="39"/>
    </row>
    <row r="249" spans="12:18" s="41" customFormat="1" ht="12.75">
      <c r="L249" s="39"/>
      <c r="M249" s="39"/>
      <c r="N249" s="39"/>
      <c r="O249" s="39"/>
      <c r="P249" s="39"/>
      <c r="Q249" s="39"/>
      <c r="R249" s="39"/>
    </row>
    <row r="250" spans="12:18" s="41" customFormat="1" ht="12.75">
      <c r="L250" s="39"/>
      <c r="M250" s="39"/>
      <c r="N250" s="39"/>
      <c r="O250" s="39"/>
      <c r="P250" s="39"/>
      <c r="Q250" s="39"/>
      <c r="R250" s="39"/>
    </row>
    <row r="251" spans="12:18" s="41" customFormat="1" ht="12.75">
      <c r="L251" s="39"/>
      <c r="M251" s="39"/>
      <c r="N251" s="39"/>
      <c r="O251" s="39"/>
      <c r="P251" s="39"/>
      <c r="Q251" s="39"/>
      <c r="R251" s="39"/>
    </row>
    <row r="252" spans="12:18" s="41" customFormat="1" ht="12.75">
      <c r="L252" s="39"/>
      <c r="M252" s="39"/>
      <c r="N252" s="39"/>
      <c r="O252" s="39"/>
      <c r="P252" s="39"/>
      <c r="Q252" s="39"/>
      <c r="R252" s="39"/>
    </row>
    <row r="253" spans="12:18" s="41" customFormat="1" ht="12.75">
      <c r="L253" s="39"/>
      <c r="M253" s="39"/>
      <c r="N253" s="39"/>
      <c r="O253" s="39"/>
      <c r="P253" s="39"/>
      <c r="Q253" s="39"/>
      <c r="R253" s="39"/>
    </row>
    <row r="254" spans="12:18" s="41" customFormat="1" ht="12.75">
      <c r="L254" s="39"/>
      <c r="M254" s="39"/>
      <c r="N254" s="39"/>
      <c r="O254" s="39"/>
      <c r="P254" s="39"/>
      <c r="Q254" s="39"/>
      <c r="R254" s="39"/>
    </row>
    <row r="255" spans="12:18" s="41" customFormat="1" ht="12.75">
      <c r="L255" s="39"/>
      <c r="M255" s="39"/>
      <c r="N255" s="39"/>
      <c r="O255" s="39"/>
      <c r="P255" s="39"/>
      <c r="Q255" s="39"/>
      <c r="R255" s="39"/>
    </row>
    <row r="256" spans="12:18" s="41" customFormat="1" ht="12.75">
      <c r="L256" s="39"/>
      <c r="M256" s="39"/>
      <c r="N256" s="39"/>
      <c r="O256" s="39"/>
      <c r="P256" s="39"/>
      <c r="Q256" s="39"/>
      <c r="R256" s="39"/>
    </row>
    <row r="257" spans="12:18" s="41" customFormat="1" ht="12.75">
      <c r="L257" s="39"/>
      <c r="M257" s="39"/>
      <c r="N257" s="39"/>
      <c r="O257" s="39"/>
      <c r="P257" s="39"/>
      <c r="Q257" s="39"/>
      <c r="R257" s="39"/>
    </row>
    <row r="258" spans="12:18" s="41" customFormat="1" ht="12.75">
      <c r="L258" s="39"/>
      <c r="M258" s="39"/>
      <c r="N258" s="39"/>
      <c r="O258" s="39"/>
      <c r="P258" s="39"/>
      <c r="Q258" s="39"/>
      <c r="R258" s="39"/>
    </row>
    <row r="259" spans="12:18" s="41" customFormat="1" ht="12.75">
      <c r="L259" s="39"/>
      <c r="M259" s="39"/>
      <c r="N259" s="39"/>
      <c r="O259" s="39"/>
      <c r="P259" s="39"/>
      <c r="Q259" s="39"/>
      <c r="R259" s="39"/>
    </row>
    <row r="260" spans="12:18" s="41" customFormat="1" ht="12.75">
      <c r="L260" s="39"/>
      <c r="M260" s="39"/>
      <c r="N260" s="39"/>
      <c r="O260" s="39"/>
      <c r="P260" s="39"/>
      <c r="Q260" s="39"/>
      <c r="R260" s="39"/>
    </row>
    <row r="261" spans="12:18" s="41" customFormat="1" ht="12.75">
      <c r="L261" s="39"/>
      <c r="M261" s="39"/>
      <c r="N261" s="39"/>
      <c r="O261" s="39"/>
      <c r="P261" s="39"/>
      <c r="Q261" s="39"/>
      <c r="R261" s="39"/>
    </row>
    <row r="262" spans="12:18" s="41" customFormat="1" ht="12.75">
      <c r="L262" s="39"/>
      <c r="M262" s="39"/>
      <c r="N262" s="39"/>
      <c r="O262" s="39"/>
      <c r="P262" s="39"/>
      <c r="Q262" s="39"/>
      <c r="R262" s="39"/>
    </row>
    <row r="263" spans="12:18" s="41" customFormat="1" ht="12.75">
      <c r="L263" s="39"/>
      <c r="M263" s="39"/>
      <c r="N263" s="39"/>
      <c r="O263" s="39"/>
      <c r="P263" s="39"/>
      <c r="Q263" s="39"/>
      <c r="R263" s="39"/>
    </row>
    <row r="264" spans="12:18" s="41" customFormat="1" ht="12.75">
      <c r="L264" s="39"/>
      <c r="M264" s="39"/>
      <c r="N264" s="39"/>
      <c r="O264" s="39"/>
      <c r="P264" s="39"/>
      <c r="Q264" s="39"/>
      <c r="R264" s="39"/>
    </row>
    <row r="265" spans="12:18" s="41" customFormat="1" ht="12.75">
      <c r="L265" s="39"/>
      <c r="M265" s="39"/>
      <c r="N265" s="39"/>
      <c r="O265" s="39"/>
      <c r="P265" s="39"/>
      <c r="Q265" s="39"/>
      <c r="R265" s="39"/>
    </row>
    <row r="266" spans="12:18" s="41" customFormat="1" ht="12.75">
      <c r="L266" s="39"/>
      <c r="M266" s="39"/>
      <c r="N266" s="39"/>
      <c r="O266" s="39"/>
      <c r="P266" s="39"/>
      <c r="Q266" s="39"/>
      <c r="R266" s="39"/>
    </row>
    <row r="267" spans="12:18" s="41" customFormat="1" ht="12.75">
      <c r="L267" s="39"/>
      <c r="M267" s="39"/>
      <c r="N267" s="39"/>
      <c r="O267" s="39"/>
      <c r="P267" s="39"/>
      <c r="Q267" s="39"/>
      <c r="R267" s="39"/>
    </row>
    <row r="268" spans="12:18" s="41" customFormat="1" ht="12.75">
      <c r="L268" s="39"/>
      <c r="M268" s="39"/>
      <c r="N268" s="39"/>
      <c r="O268" s="39"/>
      <c r="P268" s="39"/>
      <c r="Q268" s="39"/>
      <c r="R268" s="39"/>
    </row>
    <row r="269" spans="12:18" s="41" customFormat="1" ht="12.75">
      <c r="L269" s="39"/>
      <c r="M269" s="39"/>
      <c r="N269" s="39"/>
      <c r="O269" s="39"/>
      <c r="P269" s="39"/>
      <c r="Q269" s="39"/>
      <c r="R269" s="39"/>
    </row>
    <row r="270" spans="12:18" s="41" customFormat="1" ht="12.75">
      <c r="L270" s="39"/>
      <c r="M270" s="39"/>
      <c r="N270" s="39"/>
      <c r="O270" s="39"/>
      <c r="P270" s="39"/>
      <c r="Q270" s="39"/>
      <c r="R270" s="39"/>
    </row>
    <row r="271" spans="12:18" s="41" customFormat="1" ht="12.75">
      <c r="L271" s="39"/>
      <c r="M271" s="39"/>
      <c r="N271" s="39"/>
      <c r="O271" s="39"/>
      <c r="P271" s="39"/>
      <c r="Q271" s="39"/>
      <c r="R271" s="39"/>
    </row>
    <row r="272" spans="12:18" s="41" customFormat="1" ht="12.75">
      <c r="L272" s="39"/>
      <c r="M272" s="39"/>
      <c r="N272" s="39"/>
      <c r="O272" s="39"/>
      <c r="P272" s="39"/>
      <c r="Q272" s="39"/>
      <c r="R272" s="39"/>
    </row>
    <row r="273" spans="12:18" s="41" customFormat="1" ht="12.75">
      <c r="L273" s="39"/>
      <c r="M273" s="39"/>
      <c r="N273" s="39"/>
      <c r="O273" s="39"/>
      <c r="P273" s="39"/>
      <c r="Q273" s="39"/>
      <c r="R273" s="39"/>
    </row>
    <row r="274" spans="12:18" s="41" customFormat="1" ht="12.75">
      <c r="L274" s="39"/>
      <c r="M274" s="39"/>
      <c r="N274" s="39"/>
      <c r="O274" s="39"/>
      <c r="P274" s="39"/>
      <c r="Q274" s="39"/>
      <c r="R274" s="39"/>
    </row>
    <row r="275" spans="12:18" s="41" customFormat="1" ht="12.75">
      <c r="L275" s="39"/>
      <c r="M275" s="39"/>
      <c r="N275" s="39"/>
      <c r="O275" s="39"/>
      <c r="P275" s="39"/>
      <c r="Q275" s="39"/>
      <c r="R275" s="39"/>
    </row>
    <row r="276" spans="12:18" s="41" customFormat="1" ht="12.75">
      <c r="L276" s="39"/>
      <c r="M276" s="39"/>
      <c r="N276" s="39"/>
      <c r="O276" s="39"/>
      <c r="P276" s="39"/>
      <c r="Q276" s="39"/>
      <c r="R276" s="39"/>
    </row>
    <row r="277" spans="12:18" s="41" customFormat="1" ht="12.75">
      <c r="L277" s="39"/>
      <c r="M277" s="39"/>
      <c r="N277" s="39"/>
      <c r="O277" s="39"/>
      <c r="P277" s="39"/>
      <c r="Q277" s="39"/>
      <c r="R277" s="39"/>
    </row>
    <row r="278" spans="12:18" s="41" customFormat="1" ht="12.75">
      <c r="L278" s="39"/>
      <c r="M278" s="39"/>
      <c r="N278" s="39"/>
      <c r="O278" s="39"/>
      <c r="P278" s="39"/>
      <c r="Q278" s="39"/>
      <c r="R278" s="39"/>
    </row>
    <row r="279" spans="12:18" s="41" customFormat="1" ht="12.75">
      <c r="L279" s="39"/>
      <c r="M279" s="39"/>
      <c r="N279" s="39"/>
      <c r="O279" s="39"/>
      <c r="P279" s="39"/>
      <c r="Q279" s="39"/>
      <c r="R279" s="39"/>
    </row>
    <row r="280" spans="12:18" s="41" customFormat="1" ht="12.75">
      <c r="L280" s="39"/>
      <c r="M280" s="39"/>
      <c r="N280" s="39"/>
      <c r="O280" s="39"/>
      <c r="P280" s="39"/>
      <c r="Q280" s="39"/>
      <c r="R280" s="39"/>
    </row>
    <row r="281" spans="12:18" s="41" customFormat="1" ht="12.75">
      <c r="L281" s="39"/>
      <c r="M281" s="39"/>
      <c r="N281" s="39"/>
      <c r="O281" s="39"/>
      <c r="P281" s="39"/>
      <c r="Q281" s="39"/>
      <c r="R281" s="39"/>
    </row>
    <row r="282" spans="12:18" s="41" customFormat="1" ht="12.75">
      <c r="L282" s="39"/>
      <c r="M282" s="39"/>
      <c r="N282" s="39"/>
      <c r="O282" s="39"/>
      <c r="P282" s="39"/>
      <c r="Q282" s="39"/>
      <c r="R282" s="39"/>
    </row>
    <row r="283" spans="12:18" s="41" customFormat="1" ht="12.75">
      <c r="L283" s="39"/>
      <c r="M283" s="39"/>
      <c r="N283" s="39"/>
      <c r="O283" s="39"/>
      <c r="P283" s="39"/>
      <c r="Q283" s="39"/>
      <c r="R283" s="39"/>
    </row>
    <row r="284" spans="12:18" s="41" customFormat="1" ht="12.75">
      <c r="L284" s="39"/>
      <c r="M284" s="39"/>
      <c r="N284" s="39"/>
      <c r="O284" s="39"/>
      <c r="P284" s="39"/>
      <c r="Q284" s="39"/>
      <c r="R284" s="39"/>
    </row>
    <row r="285" spans="12:18" s="41" customFormat="1" ht="12.75">
      <c r="L285" s="39"/>
      <c r="M285" s="39"/>
      <c r="N285" s="39"/>
      <c r="O285" s="39"/>
      <c r="P285" s="39"/>
      <c r="Q285" s="39"/>
      <c r="R285" s="39"/>
    </row>
    <row r="286" spans="12:18" s="41" customFormat="1" ht="12.75">
      <c r="L286" s="39"/>
      <c r="M286" s="39"/>
      <c r="N286" s="39"/>
      <c r="O286" s="39"/>
      <c r="P286" s="39"/>
      <c r="Q286" s="39"/>
      <c r="R286" s="39"/>
    </row>
    <row r="287" spans="12:18" s="41" customFormat="1" ht="12.75">
      <c r="L287" s="39"/>
      <c r="M287" s="39"/>
      <c r="N287" s="39"/>
      <c r="O287" s="39"/>
      <c r="P287" s="39"/>
      <c r="Q287" s="39"/>
      <c r="R287" s="39"/>
    </row>
    <row r="288" spans="12:18" s="41" customFormat="1" ht="12.75">
      <c r="L288" s="39"/>
      <c r="M288" s="39"/>
      <c r="N288" s="39"/>
      <c r="O288" s="39"/>
      <c r="P288" s="39"/>
      <c r="Q288" s="39"/>
      <c r="R288" s="39"/>
    </row>
    <row r="289" spans="12:18" s="41" customFormat="1" ht="12.75">
      <c r="L289" s="39"/>
      <c r="M289" s="39"/>
      <c r="N289" s="39"/>
      <c r="O289" s="39"/>
      <c r="P289" s="39"/>
      <c r="Q289" s="39"/>
      <c r="R289" s="39"/>
    </row>
    <row r="290" spans="12:18" s="41" customFormat="1" ht="12.75">
      <c r="L290" s="39"/>
      <c r="M290" s="39"/>
      <c r="N290" s="39"/>
      <c r="O290" s="39"/>
      <c r="P290" s="39"/>
      <c r="Q290" s="39"/>
      <c r="R290" s="39"/>
    </row>
    <row r="291" spans="12:18" s="41" customFormat="1" ht="12.75">
      <c r="L291" s="39"/>
      <c r="M291" s="39"/>
      <c r="N291" s="39"/>
      <c r="O291" s="39"/>
      <c r="P291" s="39"/>
      <c r="Q291" s="39"/>
      <c r="R291" s="39"/>
    </row>
    <row r="292" spans="12:18" s="41" customFormat="1" ht="12.75">
      <c r="L292" s="39"/>
      <c r="M292" s="39"/>
      <c r="N292" s="39"/>
      <c r="O292" s="39"/>
      <c r="P292" s="39"/>
      <c r="Q292" s="39"/>
      <c r="R292" s="39"/>
    </row>
    <row r="293" spans="12:18" s="41" customFormat="1" ht="12.75">
      <c r="L293" s="39"/>
      <c r="M293" s="39"/>
      <c r="N293" s="39"/>
      <c r="O293" s="39"/>
      <c r="P293" s="39"/>
      <c r="Q293" s="39"/>
      <c r="R293" s="39"/>
    </row>
    <row r="294" spans="12:18" s="41" customFormat="1" ht="12.75">
      <c r="L294" s="39"/>
      <c r="M294" s="39"/>
      <c r="N294" s="39"/>
      <c r="O294" s="39"/>
      <c r="P294" s="39"/>
      <c r="Q294" s="39"/>
      <c r="R294" s="39"/>
    </row>
    <row r="295" spans="12:18" s="41" customFormat="1" ht="12.75">
      <c r="L295" s="39"/>
      <c r="M295" s="39"/>
      <c r="N295" s="39"/>
      <c r="O295" s="39"/>
      <c r="P295" s="39"/>
      <c r="Q295" s="39"/>
      <c r="R295" s="39"/>
    </row>
    <row r="296" spans="12:18" s="41" customFormat="1" ht="12.75">
      <c r="L296" s="39"/>
      <c r="M296" s="39"/>
      <c r="N296" s="39"/>
      <c r="O296" s="39"/>
      <c r="P296" s="39"/>
      <c r="Q296" s="39"/>
      <c r="R296" s="39"/>
    </row>
    <row r="297" spans="12:18" s="41" customFormat="1" ht="12.75">
      <c r="L297" s="39"/>
      <c r="M297" s="39"/>
      <c r="N297" s="39"/>
      <c r="O297" s="39"/>
      <c r="P297" s="39"/>
      <c r="Q297" s="39"/>
      <c r="R297" s="39"/>
    </row>
    <row r="298" spans="12:18" s="41" customFormat="1" ht="12.75">
      <c r="L298" s="39"/>
      <c r="M298" s="39"/>
      <c r="N298" s="39"/>
      <c r="O298" s="39"/>
      <c r="P298" s="39"/>
      <c r="Q298" s="39"/>
      <c r="R298" s="39"/>
    </row>
    <row r="299" spans="12:18" s="41" customFormat="1" ht="12.75">
      <c r="L299" s="39"/>
      <c r="M299" s="39"/>
      <c r="N299" s="39"/>
      <c r="O299" s="39"/>
      <c r="P299" s="39"/>
      <c r="Q299" s="39"/>
      <c r="R299" s="39"/>
    </row>
    <row r="300" spans="12:18" s="41" customFormat="1" ht="12.75">
      <c r="L300" s="39"/>
      <c r="M300" s="39"/>
      <c r="N300" s="39"/>
      <c r="O300" s="39"/>
      <c r="P300" s="39"/>
      <c r="Q300" s="39"/>
      <c r="R300" s="39"/>
    </row>
    <row r="301" spans="12:18" s="41" customFormat="1" ht="12.75">
      <c r="L301" s="39"/>
      <c r="M301" s="39"/>
      <c r="N301" s="39"/>
      <c r="O301" s="39"/>
      <c r="P301" s="39"/>
      <c r="Q301" s="39"/>
      <c r="R301" s="39"/>
    </row>
    <row r="302" spans="12:18" s="41" customFormat="1" ht="12.75">
      <c r="L302" s="39"/>
      <c r="M302" s="39"/>
      <c r="N302" s="39"/>
      <c r="O302" s="39"/>
      <c r="P302" s="39"/>
      <c r="Q302" s="39"/>
      <c r="R302" s="39"/>
    </row>
    <row r="303" spans="12:18" s="41" customFormat="1" ht="12.75">
      <c r="L303" s="39"/>
      <c r="M303" s="39"/>
      <c r="N303" s="39"/>
      <c r="O303" s="39"/>
      <c r="P303" s="39"/>
      <c r="Q303" s="39"/>
      <c r="R303" s="39"/>
    </row>
    <row r="304" spans="12:18" s="41" customFormat="1" ht="12.75">
      <c r="L304" s="39"/>
      <c r="M304" s="39"/>
      <c r="N304" s="39"/>
      <c r="O304" s="39"/>
      <c r="P304" s="39"/>
      <c r="Q304" s="39"/>
      <c r="R304" s="39"/>
    </row>
    <row r="305" spans="12:18" s="41" customFormat="1" ht="12.75">
      <c r="L305" s="39"/>
      <c r="M305" s="39"/>
      <c r="N305" s="39"/>
      <c r="O305" s="39"/>
      <c r="P305" s="39"/>
      <c r="Q305" s="39"/>
      <c r="R305" s="39"/>
    </row>
    <row r="306" spans="12:18" s="41" customFormat="1" ht="12.75">
      <c r="L306" s="39"/>
      <c r="M306" s="39"/>
      <c r="N306" s="39"/>
      <c r="O306" s="39"/>
      <c r="P306" s="39"/>
      <c r="Q306" s="39"/>
      <c r="R306" s="39"/>
    </row>
    <row r="307" spans="12:18" s="41" customFormat="1" ht="12.75">
      <c r="L307" s="39"/>
      <c r="M307" s="39"/>
      <c r="N307" s="39"/>
      <c r="O307" s="39"/>
      <c r="P307" s="39"/>
      <c r="Q307" s="39"/>
      <c r="R307" s="39"/>
    </row>
    <row r="308" spans="12:18" s="41" customFormat="1" ht="12.75">
      <c r="L308" s="39"/>
      <c r="M308" s="39"/>
      <c r="N308" s="39"/>
      <c r="O308" s="39"/>
      <c r="P308" s="39"/>
      <c r="Q308" s="39"/>
      <c r="R308" s="39"/>
    </row>
    <row r="309" spans="12:18" s="41" customFormat="1" ht="12.75">
      <c r="L309" s="39"/>
      <c r="M309" s="39"/>
      <c r="N309" s="39"/>
      <c r="O309" s="39"/>
      <c r="P309" s="39"/>
      <c r="Q309" s="39"/>
      <c r="R309" s="39"/>
    </row>
    <row r="310" spans="12:18" s="41" customFormat="1" ht="12.75">
      <c r="L310" s="39"/>
      <c r="M310" s="39"/>
      <c r="N310" s="39"/>
      <c r="O310" s="39"/>
      <c r="P310" s="39"/>
      <c r="Q310" s="39"/>
      <c r="R310" s="39"/>
    </row>
    <row r="311" spans="12:18" s="41" customFormat="1" ht="12.75">
      <c r="L311" s="39"/>
      <c r="M311" s="39"/>
      <c r="N311" s="39"/>
      <c r="O311" s="39"/>
      <c r="P311" s="39"/>
      <c r="Q311" s="39"/>
      <c r="R311" s="39"/>
    </row>
    <row r="312" spans="12:18" s="41" customFormat="1" ht="12.75">
      <c r="L312" s="39"/>
      <c r="M312" s="39"/>
      <c r="N312" s="39"/>
      <c r="O312" s="39"/>
      <c r="P312" s="39"/>
      <c r="Q312" s="39"/>
      <c r="R312" s="39"/>
    </row>
    <row r="313" spans="12:18" s="41" customFormat="1" ht="12.75">
      <c r="L313" s="39"/>
      <c r="M313" s="39"/>
      <c r="N313" s="39"/>
      <c r="O313" s="39"/>
      <c r="P313" s="39"/>
      <c r="Q313" s="39"/>
      <c r="R313" s="39"/>
    </row>
    <row r="314" spans="12:18" s="41" customFormat="1" ht="12.75">
      <c r="L314" s="39"/>
      <c r="M314" s="39"/>
      <c r="N314" s="39"/>
      <c r="O314" s="39"/>
      <c r="P314" s="39"/>
      <c r="Q314" s="39"/>
      <c r="R314" s="39"/>
    </row>
    <row r="315" spans="12:18" s="41" customFormat="1" ht="12.75">
      <c r="L315" s="39"/>
      <c r="M315" s="39"/>
      <c r="N315" s="39"/>
      <c r="O315" s="39"/>
      <c r="P315" s="39"/>
      <c r="Q315" s="39"/>
      <c r="R315" s="39"/>
    </row>
    <row r="316" spans="12:18" s="41" customFormat="1" ht="12.75">
      <c r="L316" s="39"/>
      <c r="M316" s="39"/>
      <c r="N316" s="39"/>
      <c r="O316" s="39"/>
      <c r="P316" s="39"/>
      <c r="Q316" s="39"/>
      <c r="R316" s="39"/>
    </row>
    <row r="317" spans="12:18" s="41" customFormat="1" ht="12.75">
      <c r="L317" s="39"/>
      <c r="M317" s="39"/>
      <c r="N317" s="39"/>
      <c r="O317" s="39"/>
      <c r="P317" s="39"/>
      <c r="Q317" s="39"/>
      <c r="R317" s="39"/>
    </row>
    <row r="318" spans="12:18" s="41" customFormat="1" ht="12.75">
      <c r="L318" s="39"/>
      <c r="M318" s="39"/>
      <c r="N318" s="39"/>
      <c r="O318" s="39"/>
      <c r="P318" s="39"/>
      <c r="Q318" s="39"/>
      <c r="R318" s="39"/>
    </row>
    <row r="319" spans="12:18" s="41" customFormat="1" ht="12.75">
      <c r="L319" s="39"/>
      <c r="M319" s="39"/>
      <c r="N319" s="39"/>
      <c r="O319" s="39"/>
      <c r="P319" s="39"/>
      <c r="Q319" s="39"/>
      <c r="R319" s="39"/>
    </row>
    <row r="320" spans="12:18" s="41" customFormat="1" ht="12.75">
      <c r="L320" s="39"/>
      <c r="M320" s="39"/>
      <c r="N320" s="39"/>
      <c r="O320" s="39"/>
      <c r="P320" s="39"/>
      <c r="Q320" s="39"/>
      <c r="R320" s="39"/>
    </row>
    <row r="321" spans="12:18" s="41" customFormat="1" ht="12.75">
      <c r="L321" s="39"/>
      <c r="M321" s="39"/>
      <c r="N321" s="39"/>
      <c r="O321" s="39"/>
      <c r="P321" s="39"/>
      <c r="Q321" s="39"/>
      <c r="R321" s="39"/>
    </row>
    <row r="322" spans="12:18" s="41" customFormat="1" ht="12.75">
      <c r="L322" s="39"/>
      <c r="M322" s="39"/>
      <c r="N322" s="39"/>
      <c r="O322" s="39"/>
      <c r="P322" s="39"/>
      <c r="Q322" s="39"/>
      <c r="R322" s="39"/>
    </row>
    <row r="323" spans="12:18" s="41" customFormat="1" ht="12.75">
      <c r="L323" s="39"/>
      <c r="M323" s="39"/>
      <c r="N323" s="39"/>
      <c r="O323" s="39"/>
      <c r="P323" s="39"/>
      <c r="Q323" s="39"/>
      <c r="R323" s="39"/>
    </row>
    <row r="324" spans="12:18" s="41" customFormat="1" ht="12.75">
      <c r="L324" s="39"/>
      <c r="M324" s="39"/>
      <c r="N324" s="39"/>
      <c r="O324" s="39"/>
      <c r="P324" s="39"/>
      <c r="Q324" s="39"/>
      <c r="R324" s="39"/>
    </row>
    <row r="325" spans="12:18" s="41" customFormat="1" ht="12.75">
      <c r="L325" s="39"/>
      <c r="M325" s="39"/>
      <c r="N325" s="39"/>
      <c r="O325" s="39"/>
      <c r="P325" s="39"/>
      <c r="Q325" s="39"/>
      <c r="R325" s="39"/>
    </row>
    <row r="326" spans="12:18" s="41" customFormat="1" ht="12.75">
      <c r="L326" s="39"/>
      <c r="M326" s="39"/>
      <c r="N326" s="39"/>
      <c r="O326" s="39"/>
      <c r="P326" s="39"/>
      <c r="Q326" s="39"/>
      <c r="R326" s="39"/>
    </row>
    <row r="327" spans="12:18" s="41" customFormat="1" ht="12.75">
      <c r="L327" s="39"/>
      <c r="M327" s="39"/>
      <c r="N327" s="39"/>
      <c r="O327" s="39"/>
      <c r="P327" s="39"/>
      <c r="Q327" s="39"/>
      <c r="R327" s="39"/>
    </row>
    <row r="328" spans="12:18" s="41" customFormat="1" ht="12.75">
      <c r="L328" s="39"/>
      <c r="M328" s="39"/>
      <c r="N328" s="39"/>
      <c r="O328" s="39"/>
      <c r="P328" s="39"/>
      <c r="Q328" s="39"/>
      <c r="R328" s="39"/>
    </row>
    <row r="329" spans="12:18" s="41" customFormat="1" ht="12.75">
      <c r="L329" s="39"/>
      <c r="M329" s="39"/>
      <c r="N329" s="39"/>
      <c r="O329" s="39"/>
      <c r="P329" s="39"/>
      <c r="Q329" s="39"/>
      <c r="R329" s="39"/>
    </row>
    <row r="330" spans="12:18" s="41" customFormat="1" ht="12.75">
      <c r="L330" s="39"/>
      <c r="M330" s="39"/>
      <c r="N330" s="39"/>
      <c r="O330" s="39"/>
      <c r="P330" s="39"/>
      <c r="Q330" s="39"/>
      <c r="R330" s="39"/>
    </row>
    <row r="331" spans="12:18" s="41" customFormat="1" ht="12.75">
      <c r="L331" s="39"/>
      <c r="M331" s="39"/>
      <c r="N331" s="39"/>
      <c r="O331" s="39"/>
      <c r="P331" s="39"/>
      <c r="Q331" s="39"/>
      <c r="R331" s="39"/>
    </row>
    <row r="332" spans="12:18" s="41" customFormat="1" ht="12.75">
      <c r="L332" s="39"/>
      <c r="M332" s="39"/>
      <c r="N332" s="39"/>
      <c r="O332" s="39"/>
      <c r="P332" s="39"/>
      <c r="Q332" s="39"/>
      <c r="R332" s="39"/>
    </row>
    <row r="333" spans="12:18" s="41" customFormat="1" ht="12.75">
      <c r="L333" s="39"/>
      <c r="M333" s="39"/>
      <c r="N333" s="39"/>
      <c r="O333" s="39"/>
      <c r="P333" s="39"/>
      <c r="Q333" s="39"/>
      <c r="R333" s="39"/>
    </row>
    <row r="334" spans="12:18" s="41" customFormat="1" ht="12.75">
      <c r="L334" s="39"/>
      <c r="M334" s="39"/>
      <c r="N334" s="39"/>
      <c r="O334" s="39"/>
      <c r="P334" s="39"/>
      <c r="Q334" s="39"/>
      <c r="R334" s="39"/>
    </row>
    <row r="335" spans="12:18" s="41" customFormat="1" ht="12.75">
      <c r="L335" s="39"/>
      <c r="M335" s="39"/>
      <c r="N335" s="39"/>
      <c r="O335" s="39"/>
      <c r="P335" s="39"/>
      <c r="Q335" s="39"/>
      <c r="R335" s="39"/>
    </row>
    <row r="336" spans="12:18" s="41" customFormat="1" ht="12.75">
      <c r="L336" s="39"/>
      <c r="M336" s="39"/>
      <c r="N336" s="39"/>
      <c r="O336" s="39"/>
      <c r="P336" s="39"/>
      <c r="Q336" s="39"/>
      <c r="R336" s="39"/>
    </row>
    <row r="337" spans="12:18" s="41" customFormat="1" ht="12.75">
      <c r="L337" s="39"/>
      <c r="M337" s="39"/>
      <c r="N337" s="39"/>
      <c r="O337" s="39"/>
      <c r="P337" s="39"/>
      <c r="Q337" s="39"/>
      <c r="R337" s="39"/>
    </row>
    <row r="338" spans="12:18" s="41" customFormat="1" ht="12.75">
      <c r="L338" s="39"/>
      <c r="M338" s="39"/>
      <c r="N338" s="39"/>
      <c r="O338" s="39"/>
      <c r="P338" s="39"/>
      <c r="Q338" s="39"/>
      <c r="R338" s="39"/>
    </row>
    <row r="339" spans="12:18" s="41" customFormat="1" ht="12.75">
      <c r="L339" s="39"/>
      <c r="M339" s="39"/>
      <c r="N339" s="39"/>
      <c r="O339" s="39"/>
      <c r="P339" s="39"/>
      <c r="Q339" s="39"/>
      <c r="R339" s="39"/>
    </row>
    <row r="340" spans="12:18" s="41" customFormat="1" ht="12.75">
      <c r="L340" s="39"/>
      <c r="M340" s="39"/>
      <c r="N340" s="39"/>
      <c r="O340" s="39"/>
      <c r="P340" s="39"/>
      <c r="Q340" s="39"/>
      <c r="R340" s="39"/>
    </row>
    <row r="341" spans="12:18" s="41" customFormat="1" ht="12.75">
      <c r="L341" s="39"/>
      <c r="M341" s="39"/>
      <c r="N341" s="39"/>
      <c r="O341" s="39"/>
      <c r="P341" s="39"/>
      <c r="Q341" s="39"/>
      <c r="R341" s="39"/>
    </row>
    <row r="342" spans="12:18" s="41" customFormat="1" ht="12.75">
      <c r="L342" s="39"/>
      <c r="M342" s="39"/>
      <c r="N342" s="39"/>
      <c r="O342" s="39"/>
      <c r="P342" s="39"/>
      <c r="Q342" s="39"/>
      <c r="R342" s="39"/>
    </row>
    <row r="343" spans="12:18" s="41" customFormat="1" ht="12.75">
      <c r="L343" s="39"/>
      <c r="M343" s="39"/>
      <c r="N343" s="39"/>
      <c r="O343" s="39"/>
      <c r="P343" s="39"/>
      <c r="Q343" s="39"/>
      <c r="R343" s="39"/>
    </row>
    <row r="344" spans="12:18" s="41" customFormat="1" ht="12.75">
      <c r="L344" s="39"/>
      <c r="M344" s="39"/>
      <c r="N344" s="39"/>
      <c r="O344" s="39"/>
      <c r="P344" s="39"/>
      <c r="Q344" s="39"/>
      <c r="R344" s="39"/>
    </row>
    <row r="345" spans="12:18" s="41" customFormat="1" ht="12.75">
      <c r="L345" s="39"/>
      <c r="M345" s="39"/>
      <c r="N345" s="39"/>
      <c r="O345" s="39"/>
      <c r="P345" s="39"/>
      <c r="Q345" s="39"/>
      <c r="R345" s="39"/>
    </row>
    <row r="346" spans="12:18" s="41" customFormat="1" ht="12.75">
      <c r="L346" s="39"/>
      <c r="M346" s="39"/>
      <c r="N346" s="39"/>
      <c r="O346" s="39"/>
      <c r="P346" s="39"/>
      <c r="Q346" s="39"/>
      <c r="R346" s="39"/>
    </row>
    <row r="347" spans="12:18" s="41" customFormat="1" ht="12.75">
      <c r="L347" s="39"/>
      <c r="M347" s="39"/>
      <c r="N347" s="39"/>
      <c r="O347" s="39"/>
      <c r="P347" s="39"/>
      <c r="Q347" s="39"/>
      <c r="R347" s="39"/>
    </row>
    <row r="348" spans="12:18" s="41" customFormat="1" ht="12.75">
      <c r="L348" s="39"/>
      <c r="M348" s="39"/>
      <c r="N348" s="39"/>
      <c r="O348" s="39"/>
      <c r="P348" s="39"/>
      <c r="Q348" s="39"/>
      <c r="R348" s="39"/>
    </row>
    <row r="349" spans="12:18" s="41" customFormat="1" ht="12.75">
      <c r="L349" s="39"/>
      <c r="M349" s="39"/>
      <c r="N349" s="39"/>
      <c r="O349" s="39"/>
      <c r="P349" s="39"/>
      <c r="Q349" s="39"/>
      <c r="R349" s="39"/>
    </row>
    <row r="350" spans="12:18" s="41" customFormat="1" ht="12.75">
      <c r="L350" s="39"/>
      <c r="M350" s="39"/>
      <c r="N350" s="39"/>
      <c r="O350" s="39"/>
      <c r="P350" s="39"/>
      <c r="Q350" s="39"/>
      <c r="R350" s="39"/>
    </row>
    <row r="351" spans="12:18" s="41" customFormat="1" ht="12.75">
      <c r="L351" s="39"/>
      <c r="M351" s="39"/>
      <c r="N351" s="39"/>
      <c r="O351" s="39"/>
      <c r="P351" s="39"/>
      <c r="Q351" s="39"/>
      <c r="R351" s="39"/>
    </row>
    <row r="352" spans="12:18" s="41" customFormat="1" ht="12.75">
      <c r="L352" s="39"/>
      <c r="M352" s="39"/>
      <c r="N352" s="39"/>
      <c r="O352" s="39"/>
      <c r="P352" s="39"/>
      <c r="Q352" s="39"/>
      <c r="R352" s="39"/>
    </row>
    <row r="353" spans="12:18" s="41" customFormat="1" ht="12.75">
      <c r="L353" s="39"/>
      <c r="M353" s="39"/>
      <c r="N353" s="39"/>
      <c r="O353" s="39"/>
      <c r="P353" s="39"/>
      <c r="Q353" s="39"/>
      <c r="R353" s="39"/>
    </row>
    <row r="354" spans="12:18" s="41" customFormat="1" ht="12.75">
      <c r="L354" s="39"/>
      <c r="M354" s="39"/>
      <c r="N354" s="39"/>
      <c r="O354" s="39"/>
      <c r="P354" s="39"/>
      <c r="Q354" s="39"/>
      <c r="R354" s="39"/>
    </row>
    <row r="355" spans="12:18" s="41" customFormat="1" ht="12.75">
      <c r="L355" s="39"/>
      <c r="M355" s="39"/>
      <c r="N355" s="39"/>
      <c r="O355" s="39"/>
      <c r="P355" s="39"/>
      <c r="Q355" s="39"/>
      <c r="R355" s="39"/>
    </row>
    <row r="356" spans="12:18" s="41" customFormat="1" ht="12.75">
      <c r="L356" s="39"/>
      <c r="M356" s="39"/>
      <c r="N356" s="39"/>
      <c r="O356" s="39"/>
      <c r="P356" s="39"/>
      <c r="Q356" s="39"/>
      <c r="R356" s="39"/>
    </row>
    <row r="357" spans="12:18" s="41" customFormat="1" ht="12.75">
      <c r="L357" s="39"/>
      <c r="M357" s="39"/>
      <c r="N357" s="39"/>
      <c r="O357" s="39"/>
      <c r="P357" s="39"/>
      <c r="Q357" s="39"/>
      <c r="R357" s="39"/>
    </row>
    <row r="358" spans="12:18" s="41" customFormat="1" ht="12.75">
      <c r="L358" s="39"/>
      <c r="M358" s="39"/>
      <c r="N358" s="39"/>
      <c r="O358" s="39"/>
      <c r="P358" s="39"/>
      <c r="Q358" s="39"/>
      <c r="R358" s="39"/>
    </row>
    <row r="359" spans="12:18" s="41" customFormat="1" ht="12.75">
      <c r="L359" s="39"/>
      <c r="M359" s="39"/>
      <c r="N359" s="39"/>
      <c r="O359" s="39"/>
      <c r="P359" s="39"/>
      <c r="Q359" s="39"/>
      <c r="R359" s="39"/>
    </row>
    <row r="360" spans="12:18" s="41" customFormat="1" ht="12.75">
      <c r="L360" s="39"/>
      <c r="M360" s="39"/>
      <c r="N360" s="39"/>
      <c r="O360" s="39"/>
      <c r="P360" s="39"/>
      <c r="Q360" s="39"/>
      <c r="R360" s="39"/>
    </row>
    <row r="361" spans="12:18" s="41" customFormat="1" ht="12.75">
      <c r="L361" s="39"/>
      <c r="M361" s="39"/>
      <c r="N361" s="39"/>
      <c r="O361" s="39"/>
      <c r="P361" s="39"/>
      <c r="Q361" s="39"/>
      <c r="R361" s="39"/>
    </row>
    <row r="362" spans="12:18" s="41" customFormat="1" ht="12.75">
      <c r="L362" s="39"/>
      <c r="M362" s="39"/>
      <c r="N362" s="39"/>
      <c r="O362" s="39"/>
      <c r="P362" s="39"/>
      <c r="Q362" s="39"/>
      <c r="R362" s="39"/>
    </row>
    <row r="363" spans="12:18" s="41" customFormat="1" ht="12.75">
      <c r="L363" s="39"/>
      <c r="M363" s="39"/>
      <c r="N363" s="39"/>
      <c r="O363" s="39"/>
      <c r="P363" s="39"/>
      <c r="Q363" s="39"/>
      <c r="R363" s="39"/>
    </row>
    <row r="364" spans="12:18" s="41" customFormat="1" ht="12.75">
      <c r="L364" s="39"/>
      <c r="M364" s="39"/>
      <c r="N364" s="39"/>
      <c r="O364" s="39"/>
      <c r="P364" s="39"/>
      <c r="Q364" s="39"/>
      <c r="R364" s="39"/>
    </row>
    <row r="365" spans="12:18" s="41" customFormat="1" ht="12.75">
      <c r="L365" s="39"/>
      <c r="M365" s="39"/>
      <c r="N365" s="39"/>
      <c r="O365" s="39"/>
      <c r="P365" s="39"/>
      <c r="Q365" s="39"/>
      <c r="R365" s="39"/>
    </row>
    <row r="366" spans="12:18" s="41" customFormat="1" ht="12.75">
      <c r="L366" s="39"/>
      <c r="M366" s="39"/>
      <c r="N366" s="39"/>
      <c r="O366" s="39"/>
      <c r="P366" s="39"/>
      <c r="Q366" s="39"/>
      <c r="R366" s="39"/>
    </row>
    <row r="367" spans="12:18" s="41" customFormat="1" ht="12.75">
      <c r="L367" s="39"/>
      <c r="M367" s="39"/>
      <c r="N367" s="39"/>
      <c r="O367" s="39"/>
      <c r="P367" s="39"/>
      <c r="Q367" s="39"/>
      <c r="R367" s="39"/>
    </row>
    <row r="368" spans="12:18" s="41" customFormat="1" ht="12.75">
      <c r="L368" s="39"/>
      <c r="M368" s="39"/>
      <c r="N368" s="39"/>
      <c r="O368" s="39"/>
      <c r="P368" s="39"/>
      <c r="Q368" s="39"/>
      <c r="R368" s="39"/>
    </row>
    <row r="369" spans="12:18" s="41" customFormat="1" ht="12.75">
      <c r="L369" s="39"/>
      <c r="M369" s="39"/>
      <c r="N369" s="39"/>
      <c r="O369" s="39"/>
      <c r="P369" s="39"/>
      <c r="Q369" s="39"/>
      <c r="R369" s="39"/>
    </row>
    <row r="370" spans="12:18" s="41" customFormat="1" ht="12.75">
      <c r="L370" s="39"/>
      <c r="M370" s="39"/>
      <c r="N370" s="39"/>
      <c r="O370" s="39"/>
      <c r="P370" s="39"/>
      <c r="Q370" s="39"/>
      <c r="R370" s="39"/>
    </row>
    <row r="371" spans="12:18" s="41" customFormat="1" ht="12.75">
      <c r="L371" s="39"/>
      <c r="M371" s="39"/>
      <c r="N371" s="39"/>
      <c r="O371" s="39"/>
      <c r="P371" s="39"/>
      <c r="Q371" s="39"/>
      <c r="R371" s="39"/>
    </row>
    <row r="372" spans="12:18" s="41" customFormat="1" ht="12.75">
      <c r="L372" s="39"/>
      <c r="M372" s="39"/>
      <c r="N372" s="39"/>
      <c r="O372" s="39"/>
      <c r="P372" s="39"/>
      <c r="Q372" s="39"/>
      <c r="R372" s="39"/>
    </row>
    <row r="373" spans="12:18" s="41" customFormat="1" ht="12.75">
      <c r="L373" s="39"/>
      <c r="M373" s="39"/>
      <c r="N373" s="39"/>
      <c r="O373" s="39"/>
      <c r="P373" s="39"/>
      <c r="Q373" s="39"/>
      <c r="R373" s="39"/>
    </row>
    <row r="374" spans="12:18" s="41" customFormat="1" ht="12.75">
      <c r="L374" s="39"/>
      <c r="M374" s="39"/>
      <c r="N374" s="39"/>
      <c r="O374" s="39"/>
      <c r="P374" s="39"/>
      <c r="Q374" s="39"/>
      <c r="R374" s="39"/>
    </row>
    <row r="375" spans="12:18" s="41" customFormat="1" ht="12.75">
      <c r="L375" s="39"/>
      <c r="M375" s="39"/>
      <c r="N375" s="39"/>
      <c r="O375" s="39"/>
      <c r="P375" s="39"/>
      <c r="Q375" s="39"/>
      <c r="R375" s="39"/>
    </row>
    <row r="376" spans="12:18" s="41" customFormat="1" ht="12.75">
      <c r="L376" s="39"/>
      <c r="M376" s="39"/>
      <c r="N376" s="39"/>
      <c r="O376" s="39"/>
      <c r="P376" s="39"/>
      <c r="Q376" s="39"/>
      <c r="R376" s="39"/>
    </row>
    <row r="377" spans="12:18" s="41" customFormat="1" ht="12.75">
      <c r="L377" s="39"/>
      <c r="M377" s="39"/>
      <c r="N377" s="39"/>
      <c r="O377" s="39"/>
      <c r="P377" s="39"/>
      <c r="Q377" s="39"/>
      <c r="R377" s="39"/>
    </row>
    <row r="378" spans="12:18" s="41" customFormat="1" ht="12.75">
      <c r="L378" s="39"/>
      <c r="M378" s="39"/>
      <c r="N378" s="39"/>
      <c r="O378" s="39"/>
      <c r="P378" s="39"/>
      <c r="Q378" s="39"/>
      <c r="R378" s="39"/>
    </row>
    <row r="379" spans="12:18" s="41" customFormat="1" ht="12.75">
      <c r="L379" s="39"/>
      <c r="M379" s="39"/>
      <c r="N379" s="39"/>
      <c r="O379" s="39"/>
      <c r="P379" s="39"/>
      <c r="Q379" s="39"/>
      <c r="R379" s="39"/>
    </row>
    <row r="380" spans="12:18" s="41" customFormat="1" ht="12.75">
      <c r="L380" s="39"/>
      <c r="M380" s="39"/>
      <c r="N380" s="39"/>
      <c r="O380" s="39"/>
      <c r="P380" s="39"/>
      <c r="Q380" s="39"/>
      <c r="R380" s="39"/>
    </row>
    <row r="381" spans="12:18" s="41" customFormat="1" ht="12.75">
      <c r="L381" s="39"/>
      <c r="M381" s="39"/>
      <c r="N381" s="39"/>
      <c r="O381" s="39"/>
      <c r="P381" s="39"/>
      <c r="Q381" s="39"/>
      <c r="R381" s="39"/>
    </row>
    <row r="382" spans="12:18" s="41" customFormat="1" ht="12.75">
      <c r="L382" s="39"/>
      <c r="M382" s="39"/>
      <c r="N382" s="39"/>
      <c r="O382" s="39"/>
      <c r="P382" s="39"/>
      <c r="Q382" s="39"/>
      <c r="R382" s="39"/>
    </row>
    <row r="383" spans="12:18" s="41" customFormat="1" ht="12.75">
      <c r="L383" s="39"/>
      <c r="M383" s="39"/>
      <c r="N383" s="39"/>
      <c r="O383" s="39"/>
      <c r="P383" s="39"/>
      <c r="Q383" s="39"/>
      <c r="R383" s="39"/>
    </row>
  </sheetData>
  <mergeCells count="2">
    <mergeCell ref="C14:G14"/>
    <mergeCell ref="I14:L14"/>
  </mergeCells>
  <printOptions/>
  <pageMargins left="0.24" right="0.17" top="0.47" bottom="0.44" header="0.33" footer="0.2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3" max="3" width="8.57421875" style="0" customWidth="1"/>
    <col min="4" max="4" width="8.00390625" style="0" customWidth="1"/>
    <col min="5" max="5" width="8.28125" style="0" customWidth="1"/>
    <col min="6" max="6" width="7.8515625" style="0" customWidth="1"/>
    <col min="7" max="7" width="4.140625" style="0" customWidth="1"/>
    <col min="8" max="8" width="8.00390625" style="0" customWidth="1"/>
    <col min="9" max="9" width="6.7109375" style="0" customWidth="1"/>
    <col min="10" max="10" width="7.140625" style="0" customWidth="1"/>
    <col min="11" max="11" width="8.2812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1" t="s">
        <v>63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26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4</v>
      </c>
      <c r="B4" s="45" t="s">
        <v>25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6</v>
      </c>
      <c r="B5" s="6"/>
      <c r="C5" s="6"/>
      <c r="D5" s="6"/>
      <c r="E5" s="6"/>
      <c r="F5" s="5"/>
      <c r="G5" s="5"/>
      <c r="H5" s="5"/>
      <c r="I5" s="5"/>
      <c r="J5" s="5"/>
      <c r="K5" s="5"/>
      <c r="L5" s="1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23" t="s">
        <v>59</v>
      </c>
      <c r="B10" s="23"/>
      <c r="C10" s="23"/>
      <c r="D10" s="23"/>
      <c r="E10" s="23"/>
      <c r="F10" s="62"/>
      <c r="G10" s="62"/>
      <c r="H10" s="62"/>
      <c r="I10" s="62"/>
      <c r="J10" s="62"/>
      <c r="K10" s="62"/>
      <c r="L10" s="62"/>
    </row>
    <row r="11" spans="1:12" ht="12.75">
      <c r="A11" s="7" t="s">
        <v>9</v>
      </c>
      <c r="B11" s="7"/>
      <c r="C11" s="7"/>
      <c r="D11" s="7"/>
      <c r="E11" s="7"/>
      <c r="F11" s="1"/>
      <c r="G11" s="1"/>
      <c r="H11" s="1"/>
      <c r="I11" s="1"/>
      <c r="J11" s="1"/>
      <c r="K11" s="1"/>
      <c r="L11" s="1"/>
    </row>
    <row r="12" spans="1:12" ht="12.75">
      <c r="A12" s="1" t="s">
        <v>60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7">
      <c r="A14" s="63" t="s">
        <v>10</v>
      </c>
      <c r="B14" s="9">
        <v>1990</v>
      </c>
      <c r="C14" s="10">
        <v>2000</v>
      </c>
      <c r="D14" s="11">
        <v>2010</v>
      </c>
      <c r="E14" s="11">
        <v>2020</v>
      </c>
      <c r="F14" s="12">
        <v>2030</v>
      </c>
      <c r="G14" s="13"/>
      <c r="H14" s="14" t="s">
        <v>11</v>
      </c>
      <c r="I14" s="15" t="s">
        <v>12</v>
      </c>
      <c r="J14" s="15" t="s">
        <v>13</v>
      </c>
      <c r="K14" s="16" t="s">
        <v>14</v>
      </c>
      <c r="L14" s="1"/>
    </row>
    <row r="15" spans="1:12" ht="13.5" thickBot="1">
      <c r="A15" s="3"/>
      <c r="B15" s="285" t="s">
        <v>61</v>
      </c>
      <c r="C15" s="286"/>
      <c r="D15" s="286"/>
      <c r="E15" s="286"/>
      <c r="F15" s="287"/>
      <c r="G15" s="3"/>
      <c r="H15" s="282" t="s">
        <v>15</v>
      </c>
      <c r="I15" s="283"/>
      <c r="J15" s="283"/>
      <c r="K15" s="284"/>
      <c r="L15" s="1"/>
    </row>
    <row r="16" spans="1:12" ht="12.75">
      <c r="A16" s="212" t="s">
        <v>16</v>
      </c>
      <c r="B16" s="238">
        <v>3.18123515</v>
      </c>
      <c r="C16" s="239">
        <v>2.4629123</v>
      </c>
      <c r="D16" s="239">
        <v>2.5060364</v>
      </c>
      <c r="E16" s="239">
        <v>2.6186887</v>
      </c>
      <c r="F16" s="240">
        <v>2.68619015</v>
      </c>
      <c r="G16" s="241"/>
      <c r="H16" s="242">
        <v>-0.025267790059752437</v>
      </c>
      <c r="I16" s="243">
        <v>0.0017372943489675219</v>
      </c>
      <c r="J16" s="243">
        <v>0.004406813046969438</v>
      </c>
      <c r="K16" s="244">
        <v>0.0025482605402196157</v>
      </c>
      <c r="L16" s="1"/>
    </row>
    <row r="17" spans="1:12" ht="12.75">
      <c r="A17" s="220" t="s">
        <v>17</v>
      </c>
      <c r="B17" s="245">
        <v>4.9413886</v>
      </c>
      <c r="C17" s="241">
        <v>5.8296128</v>
      </c>
      <c r="D17" s="241">
        <v>5.3816011</v>
      </c>
      <c r="E17" s="241">
        <v>5.0715038</v>
      </c>
      <c r="F17" s="246">
        <v>4.6103598</v>
      </c>
      <c r="G17" s="241"/>
      <c r="H17" s="247">
        <v>0.016667803171763085</v>
      </c>
      <c r="I17" s="248">
        <v>-0.007964578416485457</v>
      </c>
      <c r="J17" s="248">
        <v>-0.005917278636966894</v>
      </c>
      <c r="K17" s="249">
        <v>-0.009487851541872483</v>
      </c>
      <c r="L17" s="1"/>
    </row>
    <row r="18" spans="1:12" ht="12.75">
      <c r="A18" s="220" t="s">
        <v>18</v>
      </c>
      <c r="B18" s="245">
        <v>0.659983</v>
      </c>
      <c r="C18" s="241">
        <v>1.01669095</v>
      </c>
      <c r="D18" s="241">
        <v>1.0256072999999999</v>
      </c>
      <c r="E18" s="241">
        <v>1.02656375</v>
      </c>
      <c r="F18" s="246">
        <v>1.0123836</v>
      </c>
      <c r="G18" s="241"/>
      <c r="H18" s="247">
        <v>0.04415655892969861</v>
      </c>
      <c r="I18" s="248">
        <v>0.0008735551304039912</v>
      </c>
      <c r="J18" s="248">
        <v>9.321782876337004E-05</v>
      </c>
      <c r="K18" s="249">
        <v>-0.0013899840120451534</v>
      </c>
      <c r="L18" s="1"/>
    </row>
    <row r="19" spans="1:12" ht="12.75">
      <c r="A19" s="220" t="s">
        <v>19</v>
      </c>
      <c r="B19" s="245">
        <v>1.26269585</v>
      </c>
      <c r="C19" s="241">
        <v>1.06889695</v>
      </c>
      <c r="D19" s="241">
        <v>1.2501605</v>
      </c>
      <c r="E19" s="241">
        <v>1.32021495</v>
      </c>
      <c r="F19" s="246">
        <v>1.345695</v>
      </c>
      <c r="G19" s="241"/>
      <c r="H19" s="247">
        <v>-0.016524130705142803</v>
      </c>
      <c r="I19" s="248">
        <v>0.015787802380209603</v>
      </c>
      <c r="J19" s="248">
        <v>0.00546715274920162</v>
      </c>
      <c r="K19" s="249">
        <v>0.0019134326774672417</v>
      </c>
      <c r="L19" s="1"/>
    </row>
    <row r="20" spans="1:12" ht="12.75">
      <c r="A20" s="220" t="s">
        <v>20</v>
      </c>
      <c r="B20" s="245">
        <v>16.79231625</v>
      </c>
      <c r="C20" s="241">
        <v>12.53340455</v>
      </c>
      <c r="D20" s="241">
        <v>13.7699318</v>
      </c>
      <c r="E20" s="241">
        <v>14.31522135</v>
      </c>
      <c r="F20" s="246">
        <v>14.52248685</v>
      </c>
      <c r="G20" s="241"/>
      <c r="H20" s="247">
        <v>-0.028828687372609685</v>
      </c>
      <c r="I20" s="248">
        <v>0.009453395320963676</v>
      </c>
      <c r="J20" s="248">
        <v>0.0038911550922797744</v>
      </c>
      <c r="K20" s="249">
        <v>0.0014385200949260657</v>
      </c>
      <c r="L20" s="1"/>
    </row>
    <row r="21" spans="1:12" ht="12.75">
      <c r="A21" s="220" t="s">
        <v>29</v>
      </c>
      <c r="B21" s="245">
        <v>22.314303000000002</v>
      </c>
      <c r="C21" s="241">
        <v>22.445863850000002</v>
      </c>
      <c r="D21" s="241">
        <v>23.0524799</v>
      </c>
      <c r="E21" s="241">
        <v>23.36645055</v>
      </c>
      <c r="F21" s="246">
        <v>22.9989338</v>
      </c>
      <c r="G21" s="241"/>
      <c r="H21" s="247">
        <v>0.0005880224083418817</v>
      </c>
      <c r="I21" s="248">
        <v>0.0026702580652941954</v>
      </c>
      <c r="J21" s="248">
        <v>0.0013537059229609127</v>
      </c>
      <c r="K21" s="249">
        <v>-0.0015840838193235118</v>
      </c>
      <c r="L21" s="1"/>
    </row>
    <row r="22" spans="1:12" ht="12.75">
      <c r="A22" s="220" t="s">
        <v>30</v>
      </c>
      <c r="B22" s="245">
        <v>6.9610661</v>
      </c>
      <c r="C22" s="241">
        <v>7.2730843499999995</v>
      </c>
      <c r="D22" s="241">
        <v>9.900753700000001</v>
      </c>
      <c r="E22" s="241">
        <v>8.747061400000002</v>
      </c>
      <c r="F22" s="246">
        <v>8.292779</v>
      </c>
      <c r="G22" s="241"/>
      <c r="H22" s="247">
        <v>0.004394409312102221</v>
      </c>
      <c r="I22" s="248">
        <v>0.03132361738711764</v>
      </c>
      <c r="J22" s="248">
        <v>-0.012312876651104143</v>
      </c>
      <c r="K22" s="249">
        <v>-0.005319070165013984</v>
      </c>
      <c r="L22" s="1"/>
    </row>
    <row r="23" spans="1:12" ht="12.75">
      <c r="A23" s="220" t="s">
        <v>31</v>
      </c>
      <c r="B23" s="245">
        <v>0.9609826</v>
      </c>
      <c r="C23" s="241">
        <v>1.3192231</v>
      </c>
      <c r="D23" s="241">
        <v>1.3550100500000002</v>
      </c>
      <c r="E23" s="241">
        <v>1.5000101</v>
      </c>
      <c r="F23" s="246">
        <v>1.67643495</v>
      </c>
      <c r="G23" s="241"/>
      <c r="H23" s="247">
        <v>0.032191485594105895</v>
      </c>
      <c r="I23" s="248">
        <v>0.0026801721122236</v>
      </c>
      <c r="J23" s="248">
        <v>0.010218149378084629</v>
      </c>
      <c r="K23" s="249">
        <v>0.011181818744404826</v>
      </c>
      <c r="L23" s="1"/>
    </row>
    <row r="24" spans="1:12" ht="12.75">
      <c r="A24" s="220" t="s">
        <v>32</v>
      </c>
      <c r="B24" s="245">
        <v>22.331300249999998</v>
      </c>
      <c r="C24" s="241">
        <v>21.38185815</v>
      </c>
      <c r="D24" s="241">
        <v>22.6730961</v>
      </c>
      <c r="E24" s="241">
        <v>22.857939100000003</v>
      </c>
      <c r="F24" s="246">
        <v>22.69503745</v>
      </c>
      <c r="G24" s="241"/>
      <c r="H24" s="247">
        <v>-0.004335223721301129</v>
      </c>
      <c r="I24" s="248">
        <v>0.005880846205837953</v>
      </c>
      <c r="J24" s="248">
        <v>0.0008122770624421349</v>
      </c>
      <c r="K24" s="249">
        <v>-0.000714965804708867</v>
      </c>
      <c r="L24" s="1"/>
    </row>
    <row r="25" spans="1:12" ht="12.75">
      <c r="A25" s="220" t="s">
        <v>33</v>
      </c>
      <c r="B25" s="245">
        <v>0.6595</v>
      </c>
      <c r="C25" s="241">
        <v>0.597671</v>
      </c>
      <c r="D25" s="241">
        <v>0.6915965</v>
      </c>
      <c r="E25" s="241">
        <v>0.706946</v>
      </c>
      <c r="F25" s="246">
        <v>0.68407</v>
      </c>
      <c r="G25" s="241"/>
      <c r="H25" s="247">
        <v>-0.009795858606604257</v>
      </c>
      <c r="I25" s="248">
        <v>0.014703270861250006</v>
      </c>
      <c r="J25" s="248">
        <v>0.00219757021019662</v>
      </c>
      <c r="K25" s="249">
        <v>-0.0032839990748434467</v>
      </c>
      <c r="L25" s="1"/>
    </row>
    <row r="26" spans="1:12" ht="12.75">
      <c r="A26" s="220" t="s">
        <v>34</v>
      </c>
      <c r="B26" s="245">
        <v>1.7195</v>
      </c>
      <c r="C26" s="241">
        <v>1.6951055</v>
      </c>
      <c r="D26" s="241">
        <v>1.749763</v>
      </c>
      <c r="E26" s="241">
        <v>1.805785</v>
      </c>
      <c r="F26" s="246">
        <v>1.8347075</v>
      </c>
      <c r="G26" s="241"/>
      <c r="H26" s="247">
        <v>-0.0014278366805290377</v>
      </c>
      <c r="I26" s="248">
        <v>0.003178577940480931</v>
      </c>
      <c r="J26" s="248">
        <v>0.003156476222438309</v>
      </c>
      <c r="K26" s="249">
        <v>0.0015902298733416753</v>
      </c>
      <c r="L26" s="1"/>
    </row>
    <row r="27" spans="1:12" ht="12.75">
      <c r="A27" s="220" t="s">
        <v>35</v>
      </c>
      <c r="B27" s="245">
        <v>3.7907945</v>
      </c>
      <c r="C27" s="241">
        <v>5.1494768</v>
      </c>
      <c r="D27" s="241">
        <v>6.14305815</v>
      </c>
      <c r="E27" s="241">
        <v>6.6567114499999995</v>
      </c>
      <c r="F27" s="246">
        <v>7.08288015</v>
      </c>
      <c r="G27" s="241"/>
      <c r="H27" s="247">
        <v>0.031105934423671044</v>
      </c>
      <c r="I27" s="248">
        <v>0.017799309849205747</v>
      </c>
      <c r="J27" s="248">
        <v>0.008062619070314359</v>
      </c>
      <c r="K27" s="249">
        <v>0.006224797979084373</v>
      </c>
      <c r="L27" s="1"/>
    </row>
    <row r="28" spans="1:12" ht="12.75">
      <c r="A28" s="220" t="s">
        <v>36</v>
      </c>
      <c r="B28" s="245">
        <v>15.2288567</v>
      </c>
      <c r="C28" s="241">
        <v>20.2722003</v>
      </c>
      <c r="D28" s="241">
        <v>22.3552502</v>
      </c>
      <c r="E28" s="241">
        <v>22.4663785</v>
      </c>
      <c r="F28" s="246">
        <v>22.74694485</v>
      </c>
      <c r="G28" s="241"/>
      <c r="H28" s="247">
        <v>0.02901891736010187</v>
      </c>
      <c r="I28" s="248">
        <v>0.009829060762672537</v>
      </c>
      <c r="J28" s="248">
        <v>0.0004959930647066013</v>
      </c>
      <c r="K28" s="249">
        <v>0.0012418646073177886</v>
      </c>
      <c r="L28" s="1"/>
    </row>
    <row r="29" spans="1:12" ht="12.75">
      <c r="A29" s="220" t="s">
        <v>37</v>
      </c>
      <c r="B29" s="245">
        <v>1.5638579</v>
      </c>
      <c r="C29" s="241">
        <v>1.44312495</v>
      </c>
      <c r="D29" s="241">
        <v>1.527928</v>
      </c>
      <c r="E29" s="241">
        <v>1.5920098999999999</v>
      </c>
      <c r="F29" s="246">
        <v>1.5833632</v>
      </c>
      <c r="G29" s="241"/>
      <c r="H29" s="247">
        <v>-0.008002301215685015</v>
      </c>
      <c r="I29" s="248">
        <v>0.005726504371205365</v>
      </c>
      <c r="J29" s="248">
        <v>0.004116925026119045</v>
      </c>
      <c r="K29" s="249">
        <v>-0.0005444630898889802</v>
      </c>
      <c r="L29" s="1"/>
    </row>
    <row r="30" spans="1:12" ht="12.75">
      <c r="A30" s="220" t="s">
        <v>38</v>
      </c>
      <c r="B30" s="245">
        <v>7.7679876</v>
      </c>
      <c r="C30" s="241">
        <v>7.35864675</v>
      </c>
      <c r="D30" s="241">
        <v>7.0065512000000005</v>
      </c>
      <c r="E30" s="241">
        <v>7.592004299999999</v>
      </c>
      <c r="F30" s="246">
        <v>8.43986505</v>
      </c>
      <c r="G30" s="241"/>
      <c r="H30" s="247">
        <v>-0.005398881803806654</v>
      </c>
      <c r="I30" s="248">
        <v>-0.004891045018436291</v>
      </c>
      <c r="J30" s="248">
        <v>0.008057289705224235</v>
      </c>
      <c r="K30" s="249">
        <v>0.01064331046325906</v>
      </c>
      <c r="L30" s="1"/>
    </row>
    <row r="31" spans="1:12" ht="12.75">
      <c r="A31" s="220" t="s">
        <v>39</v>
      </c>
      <c r="B31" s="245">
        <v>0.565</v>
      </c>
      <c r="C31" s="241">
        <v>0.699</v>
      </c>
      <c r="D31" s="241">
        <v>0.821895</v>
      </c>
      <c r="E31" s="241">
        <v>0.914728</v>
      </c>
      <c r="F31" s="246">
        <v>0.9374525</v>
      </c>
      <c r="G31" s="241"/>
      <c r="H31" s="247">
        <v>0.021510588753491433</v>
      </c>
      <c r="I31" s="248">
        <v>0.016328060005665446</v>
      </c>
      <c r="J31" s="248">
        <v>0.010758875259340606</v>
      </c>
      <c r="K31" s="249">
        <v>0.002456947016670208</v>
      </c>
      <c r="L31" s="1"/>
    </row>
    <row r="32" spans="1:12" ht="12.75">
      <c r="A32" s="220" t="s">
        <v>40</v>
      </c>
      <c r="B32" s="245">
        <v>7.231113199999999</v>
      </c>
      <c r="C32" s="241">
        <v>2.9016612</v>
      </c>
      <c r="D32" s="241">
        <v>3.0205457</v>
      </c>
      <c r="E32" s="241">
        <v>3.18890125</v>
      </c>
      <c r="F32" s="246">
        <v>3.357294</v>
      </c>
      <c r="G32" s="241"/>
      <c r="H32" s="247">
        <v>-0.08726615633982515</v>
      </c>
      <c r="I32" s="248">
        <v>0.004023483549164375</v>
      </c>
      <c r="J32" s="248">
        <v>0.0054386270575601525</v>
      </c>
      <c r="K32" s="249">
        <v>0.005159149879676139</v>
      </c>
      <c r="L32" s="1"/>
    </row>
    <row r="33" spans="1:12" ht="12.75">
      <c r="A33" s="220" t="s">
        <v>41</v>
      </c>
      <c r="B33" s="245">
        <v>0.2</v>
      </c>
      <c r="C33" s="241">
        <v>0.1759002</v>
      </c>
      <c r="D33" s="241">
        <v>0.1934994</v>
      </c>
      <c r="E33" s="241">
        <v>0.21036935</v>
      </c>
      <c r="F33" s="246">
        <v>0.22422495</v>
      </c>
      <c r="G33" s="241"/>
      <c r="H33" s="247">
        <v>-0.01275797592516048</v>
      </c>
      <c r="I33" s="248">
        <v>0.009581372535856003</v>
      </c>
      <c r="J33" s="248">
        <v>0.008394072676594755</v>
      </c>
      <c r="K33" s="249">
        <v>0.006398885314630176</v>
      </c>
      <c r="L33" s="1"/>
    </row>
    <row r="34" spans="1:12" ht="12.75">
      <c r="A34" s="220" t="s">
        <v>42</v>
      </c>
      <c r="B34" s="245">
        <v>2.59010955</v>
      </c>
      <c r="C34" s="241">
        <v>2.2085129</v>
      </c>
      <c r="D34" s="241">
        <v>2.69078195</v>
      </c>
      <c r="E34" s="241">
        <v>2.7674016999999997</v>
      </c>
      <c r="F34" s="246">
        <v>2.80807685</v>
      </c>
      <c r="G34" s="241"/>
      <c r="H34" s="247">
        <v>-0.015811738828420574</v>
      </c>
      <c r="I34" s="248">
        <v>0.019947590996224784</v>
      </c>
      <c r="J34" s="248">
        <v>0.002811647932941197</v>
      </c>
      <c r="K34" s="249">
        <v>0.0014601638501132719</v>
      </c>
      <c r="L34" s="1"/>
    </row>
    <row r="35" spans="1:12" ht="12.75">
      <c r="A35" s="220" t="s">
        <v>43</v>
      </c>
      <c r="B35" s="245">
        <v>0.05586245</v>
      </c>
      <c r="C35" s="241">
        <v>0.21227595</v>
      </c>
      <c r="D35" s="241">
        <v>0.33972284999999997</v>
      </c>
      <c r="E35" s="241">
        <v>0.46551</v>
      </c>
      <c r="F35" s="246">
        <v>0.5243586</v>
      </c>
      <c r="G35" s="241"/>
      <c r="H35" s="247">
        <v>0.14282065586847414</v>
      </c>
      <c r="I35" s="248">
        <v>0.048147484931307716</v>
      </c>
      <c r="J35" s="248">
        <v>0.032001730668694606</v>
      </c>
      <c r="K35" s="249">
        <v>0.011975359515605577</v>
      </c>
      <c r="L35" s="1"/>
    </row>
    <row r="36" spans="1:12" ht="12.75">
      <c r="A36" s="220" t="s">
        <v>44</v>
      </c>
      <c r="B36" s="245">
        <v>1.0459318</v>
      </c>
      <c r="C36" s="241">
        <v>0.3506948</v>
      </c>
      <c r="D36" s="241">
        <v>0.43025135000000003</v>
      </c>
      <c r="E36" s="241">
        <v>0.5317311</v>
      </c>
      <c r="F36" s="246">
        <v>0.6069917</v>
      </c>
      <c r="G36" s="241"/>
      <c r="H36" s="247">
        <v>-0.10351589057417265</v>
      </c>
      <c r="I36" s="248">
        <v>0.020655761674766016</v>
      </c>
      <c r="J36" s="248">
        <v>0.021402654143922728</v>
      </c>
      <c r="K36" s="249">
        <v>0.013325727203838733</v>
      </c>
      <c r="L36" s="1"/>
    </row>
    <row r="37" spans="1:12" ht="12.75">
      <c r="A37" s="220" t="s">
        <v>45</v>
      </c>
      <c r="B37" s="245">
        <v>0</v>
      </c>
      <c r="C37" s="241">
        <v>0</v>
      </c>
      <c r="D37" s="241">
        <v>0</v>
      </c>
      <c r="E37" s="241">
        <v>0</v>
      </c>
      <c r="F37" s="246">
        <v>0</v>
      </c>
      <c r="G37" s="241"/>
      <c r="H37" s="247">
        <v>0</v>
      </c>
      <c r="I37" s="248">
        <v>0</v>
      </c>
      <c r="J37" s="248">
        <v>0</v>
      </c>
      <c r="K37" s="249">
        <v>0</v>
      </c>
      <c r="L37" s="1"/>
    </row>
    <row r="38" spans="1:12" ht="12.75">
      <c r="A38" s="220" t="s">
        <v>46</v>
      </c>
      <c r="B38" s="245">
        <v>8.178902449999999</v>
      </c>
      <c r="C38" s="241">
        <v>9.8447818</v>
      </c>
      <c r="D38" s="241">
        <v>10.6970017</v>
      </c>
      <c r="E38" s="241">
        <v>11.3757933</v>
      </c>
      <c r="F38" s="246">
        <v>11.8446717</v>
      </c>
      <c r="G38" s="241"/>
      <c r="H38" s="247">
        <v>0.018711260300992683</v>
      </c>
      <c r="I38" s="248">
        <v>0.00833675267706302</v>
      </c>
      <c r="J38" s="248">
        <v>0.006171386601063311</v>
      </c>
      <c r="K38" s="249">
        <v>0.004047209705023258</v>
      </c>
      <c r="L38" s="1"/>
    </row>
    <row r="39" spans="1:12" ht="12.75">
      <c r="A39" s="220" t="s">
        <v>47</v>
      </c>
      <c r="B39" s="245">
        <v>2.28</v>
      </c>
      <c r="C39" s="241">
        <v>2.23868365</v>
      </c>
      <c r="D39" s="241">
        <v>2.5142935</v>
      </c>
      <c r="E39" s="241">
        <v>2.90316045</v>
      </c>
      <c r="F39" s="246">
        <v>3.18641575</v>
      </c>
      <c r="G39" s="241"/>
      <c r="H39" s="247">
        <v>-0.001827069481435517</v>
      </c>
      <c r="I39" s="248">
        <v>0.01167804335347844</v>
      </c>
      <c r="J39" s="248">
        <v>0.014484711753672608</v>
      </c>
      <c r="K39" s="249">
        <v>0.009353143991590374</v>
      </c>
      <c r="L39" s="1"/>
    </row>
    <row r="40" spans="1:12" ht="12.75">
      <c r="A40" s="220" t="s">
        <v>48</v>
      </c>
      <c r="B40" s="245">
        <v>0.71569255</v>
      </c>
      <c r="C40" s="241">
        <v>0.8161401500000001</v>
      </c>
      <c r="D40" s="241">
        <v>0.94823625</v>
      </c>
      <c r="E40" s="241">
        <v>1.0453273</v>
      </c>
      <c r="F40" s="246">
        <v>1.1134579</v>
      </c>
      <c r="G40" s="241"/>
      <c r="H40" s="247">
        <v>0.0132201655061297</v>
      </c>
      <c r="I40" s="248">
        <v>0.015114849937350572</v>
      </c>
      <c r="J40" s="248">
        <v>0.00979583222134206</v>
      </c>
      <c r="K40" s="249">
        <v>0.006334011159804254</v>
      </c>
      <c r="L40" s="1"/>
    </row>
    <row r="41" spans="1:12" ht="12.75">
      <c r="A41" s="220" t="s">
        <v>49</v>
      </c>
      <c r="B41" s="245">
        <v>0</v>
      </c>
      <c r="C41" s="241">
        <v>0</v>
      </c>
      <c r="D41" s="241">
        <v>0</v>
      </c>
      <c r="E41" s="241">
        <v>0</v>
      </c>
      <c r="F41" s="246">
        <v>0</v>
      </c>
      <c r="G41" s="241"/>
      <c r="H41" s="247">
        <v>0</v>
      </c>
      <c r="I41" s="248">
        <v>0</v>
      </c>
      <c r="J41" s="248">
        <v>0</v>
      </c>
      <c r="K41" s="249">
        <v>0</v>
      </c>
      <c r="L41" s="1"/>
    </row>
    <row r="42" spans="1:12" ht="12.75">
      <c r="A42" s="220" t="s">
        <v>50</v>
      </c>
      <c r="B42" s="245">
        <v>0.63</v>
      </c>
      <c r="C42" s="241">
        <v>0.55</v>
      </c>
      <c r="D42" s="241">
        <v>0.37</v>
      </c>
      <c r="E42" s="241">
        <v>0.37</v>
      </c>
      <c r="F42" s="246">
        <v>0.37</v>
      </c>
      <c r="G42" s="241"/>
      <c r="H42" s="247">
        <v>-0.013488359819713747</v>
      </c>
      <c r="I42" s="248">
        <v>-0.03886608228433297</v>
      </c>
      <c r="J42" s="248">
        <v>0</v>
      </c>
      <c r="K42" s="249">
        <v>0</v>
      </c>
      <c r="L42" s="1"/>
    </row>
    <row r="43" spans="1:12" ht="12.75">
      <c r="A43" s="220" t="s">
        <v>51</v>
      </c>
      <c r="B43" s="245">
        <v>0.5145115499999999</v>
      </c>
      <c r="C43" s="241">
        <v>1.0378819</v>
      </c>
      <c r="D43" s="241">
        <v>1.2120724</v>
      </c>
      <c r="E43" s="241">
        <v>1.26109415</v>
      </c>
      <c r="F43" s="246">
        <v>1.3002598</v>
      </c>
      <c r="G43" s="241"/>
      <c r="H43" s="247">
        <v>0.07269259094518721</v>
      </c>
      <c r="I43" s="248">
        <v>0.01563594389563483</v>
      </c>
      <c r="J43" s="248">
        <v>0.0039726797877257525</v>
      </c>
      <c r="K43" s="249">
        <v>0.0030631191406027547</v>
      </c>
      <c r="L43" s="1"/>
    </row>
    <row r="44" spans="1:12" ht="12.75">
      <c r="A44" s="220" t="s">
        <v>52</v>
      </c>
      <c r="B44" s="245">
        <v>2.605</v>
      </c>
      <c r="C44" s="241">
        <v>1.8</v>
      </c>
      <c r="D44" s="241">
        <v>1.894784</v>
      </c>
      <c r="E44" s="241">
        <v>2.100236</v>
      </c>
      <c r="F44" s="246">
        <v>2.3323065</v>
      </c>
      <c r="G44" s="241"/>
      <c r="H44" s="247">
        <v>-0.036289750904858864</v>
      </c>
      <c r="I44" s="248">
        <v>0.005145008629998671</v>
      </c>
      <c r="J44" s="248">
        <v>0.010347657680523037</v>
      </c>
      <c r="K44" s="249">
        <v>0.01053591321357561</v>
      </c>
      <c r="L44" s="1"/>
    </row>
    <row r="45" spans="1:12" ht="12.75">
      <c r="A45" s="220" t="s">
        <v>53</v>
      </c>
      <c r="B45" s="245">
        <v>3.90998235</v>
      </c>
      <c r="C45" s="241">
        <v>1.8337898</v>
      </c>
      <c r="D45" s="241">
        <v>2.1847746</v>
      </c>
      <c r="E45" s="241">
        <v>2.42599815</v>
      </c>
      <c r="F45" s="246">
        <v>2.637957</v>
      </c>
      <c r="G45" s="241"/>
      <c r="H45" s="247">
        <v>-0.07291943754457819</v>
      </c>
      <c r="I45" s="248">
        <v>0.017667039141659346</v>
      </c>
      <c r="J45" s="248">
        <v>0.010528072484370155</v>
      </c>
      <c r="K45" s="249">
        <v>0.00841134886661532</v>
      </c>
      <c r="L45" s="1"/>
    </row>
    <row r="46" spans="1:12" ht="12.75">
      <c r="A46" s="220" t="s">
        <v>54</v>
      </c>
      <c r="B46" s="245">
        <v>6.8091402500000004</v>
      </c>
      <c r="C46" s="241">
        <v>4.355836399999999</v>
      </c>
      <c r="D46" s="241">
        <v>4.5744275000000005</v>
      </c>
      <c r="E46" s="241">
        <v>5.8483243499999995</v>
      </c>
      <c r="F46" s="246">
        <v>7.086348449999999</v>
      </c>
      <c r="G46" s="241"/>
      <c r="H46" s="247">
        <v>-0.04369169361741254</v>
      </c>
      <c r="I46" s="248">
        <v>0.004908498131974026</v>
      </c>
      <c r="J46" s="248">
        <v>0.02487162721248337</v>
      </c>
      <c r="K46" s="249">
        <v>0.01938703393720509</v>
      </c>
      <c r="L46" s="1"/>
    </row>
    <row r="47" spans="1:12" ht="13.5" thickBot="1">
      <c r="A47" s="229" t="s">
        <v>55</v>
      </c>
      <c r="B47" s="250">
        <v>12.8304089</v>
      </c>
      <c r="C47" s="251">
        <v>18.761200350000003</v>
      </c>
      <c r="D47" s="251">
        <v>26.8625761</v>
      </c>
      <c r="E47" s="251">
        <v>37.5234276</v>
      </c>
      <c r="F47" s="252">
        <v>49.89568295</v>
      </c>
      <c r="G47" s="245"/>
      <c r="H47" s="253">
        <v>0.03872841556663187</v>
      </c>
      <c r="I47" s="254">
        <v>0.03654629525954123</v>
      </c>
      <c r="J47" s="254">
        <v>0.03398796618544586</v>
      </c>
      <c r="K47" s="255">
        <v>0.028906822358133022</v>
      </c>
      <c r="L47" s="1"/>
    </row>
    <row r="48" spans="1:12" ht="12.75">
      <c r="A48" s="220" t="s">
        <v>21</v>
      </c>
      <c r="B48" s="245">
        <v>160.29742255000002</v>
      </c>
      <c r="C48" s="241">
        <v>159.63413140000006</v>
      </c>
      <c r="D48" s="241">
        <v>179.14368620000005</v>
      </c>
      <c r="E48" s="241">
        <v>194.57549154999998</v>
      </c>
      <c r="F48" s="246">
        <v>210.43762999999998</v>
      </c>
      <c r="G48" s="241"/>
      <c r="H48" s="247">
        <v>-0.0004145602991413311</v>
      </c>
      <c r="I48" s="248">
        <v>0.011597099125763899</v>
      </c>
      <c r="J48" s="248">
        <v>0.008297436391395907</v>
      </c>
      <c r="K48" s="249">
        <v>0.007867698509648413</v>
      </c>
      <c r="L48" s="1"/>
    </row>
    <row r="49" spans="1:12" ht="12.75">
      <c r="A49" s="220" t="s">
        <v>22</v>
      </c>
      <c r="B49" s="245">
        <v>110.1357675</v>
      </c>
      <c r="C49" s="241">
        <v>111.84777230000002</v>
      </c>
      <c r="D49" s="241">
        <v>120.38882390000002</v>
      </c>
      <c r="E49" s="241">
        <v>121.64348885</v>
      </c>
      <c r="F49" s="246">
        <v>122.21213134999999</v>
      </c>
      <c r="G49" s="241"/>
      <c r="H49" s="247">
        <v>0.0015436818673797426</v>
      </c>
      <c r="I49" s="248">
        <v>0.007385935750147787</v>
      </c>
      <c r="J49" s="248">
        <v>0.0010373216811900843</v>
      </c>
      <c r="K49" s="249">
        <v>0.00046648599039467165</v>
      </c>
      <c r="L49" s="1"/>
    </row>
    <row r="50" spans="1:12" ht="12.75">
      <c r="A50" s="220" t="s">
        <v>56</v>
      </c>
      <c r="B50" s="245">
        <v>22.862612</v>
      </c>
      <c r="C50" s="241">
        <v>19.447650649999996</v>
      </c>
      <c r="D50" s="241">
        <v>21.656227700000002</v>
      </c>
      <c r="E50" s="241">
        <v>23.402922450000002</v>
      </c>
      <c r="F50" s="246">
        <v>24.602943950000004</v>
      </c>
      <c r="G50" s="241"/>
      <c r="H50" s="247">
        <v>-0.016047508310807146</v>
      </c>
      <c r="I50" s="248">
        <v>0.010814740379381904</v>
      </c>
      <c r="J50" s="248">
        <v>0.007786945676613977</v>
      </c>
      <c r="K50" s="249">
        <v>0.005013043762654101</v>
      </c>
      <c r="L50" s="1"/>
    </row>
    <row r="51" spans="1:12" ht="13.5" thickBot="1">
      <c r="A51" s="229" t="s">
        <v>23</v>
      </c>
      <c r="B51" s="250">
        <v>3.74951155</v>
      </c>
      <c r="C51" s="251">
        <v>3.3878819</v>
      </c>
      <c r="D51" s="251">
        <v>3.4768564</v>
      </c>
      <c r="E51" s="251">
        <v>3.7313301500000002</v>
      </c>
      <c r="F51" s="252">
        <v>4.0025663</v>
      </c>
      <c r="G51" s="251"/>
      <c r="H51" s="253">
        <v>-0.010090808710367383</v>
      </c>
      <c r="I51" s="254">
        <v>0.002595726513854979</v>
      </c>
      <c r="J51" s="254">
        <v>0.0070886288722991075</v>
      </c>
      <c r="K51" s="255">
        <v>0.007041772673377578</v>
      </c>
      <c r="L51" s="1"/>
    </row>
    <row r="53" ht="12.75">
      <c r="A53" s="3" t="s">
        <v>62</v>
      </c>
    </row>
  </sheetData>
  <autoFilter ref="A14:F51"/>
  <mergeCells count="2">
    <mergeCell ref="B15:F15"/>
    <mergeCell ref="H15:K15"/>
  </mergeCells>
  <printOptions/>
  <pageMargins left="0.17" right="0.18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5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customWidth="1"/>
  </cols>
  <sheetData>
    <row r="1" spans="1:11" ht="12.75">
      <c r="A1" s="65"/>
      <c r="B1" s="65"/>
      <c r="C1" s="66" t="s">
        <v>0</v>
      </c>
      <c r="D1" s="65"/>
      <c r="E1" s="65"/>
      <c r="F1" s="65"/>
      <c r="G1" s="65"/>
      <c r="H1" s="65"/>
      <c r="I1" s="65"/>
      <c r="J1" s="65"/>
      <c r="K1" s="65"/>
    </row>
    <row r="2" spans="1:11" ht="18">
      <c r="A2" s="67" t="s">
        <v>1</v>
      </c>
      <c r="B2" s="66" t="s">
        <v>28</v>
      </c>
      <c r="C2" s="67"/>
      <c r="D2" s="67"/>
      <c r="E2" s="67"/>
      <c r="F2" s="68"/>
      <c r="G2" s="68"/>
      <c r="H2" s="65"/>
      <c r="I2" s="65"/>
      <c r="J2" s="65"/>
      <c r="K2" s="65"/>
    </row>
    <row r="3" spans="1:11" ht="18">
      <c r="A3" s="69" t="s">
        <v>2</v>
      </c>
      <c r="B3" s="98" t="s">
        <v>27</v>
      </c>
      <c r="C3" s="69"/>
      <c r="D3" s="69"/>
      <c r="E3" s="70" t="s">
        <v>64</v>
      </c>
      <c r="F3" s="65"/>
      <c r="G3" s="68">
        <f>44/12</f>
        <v>3.6666666666666665</v>
      </c>
      <c r="H3" s="65"/>
      <c r="I3" s="65"/>
      <c r="J3" s="65"/>
      <c r="K3" s="65"/>
    </row>
    <row r="4" spans="1:11" ht="18">
      <c r="A4" s="69" t="s">
        <v>4</v>
      </c>
      <c r="B4" s="70" t="s">
        <v>67</v>
      </c>
      <c r="C4" s="69"/>
      <c r="D4" s="69"/>
      <c r="E4" s="69"/>
      <c r="F4" s="68"/>
      <c r="G4" s="68"/>
      <c r="H4" s="65"/>
      <c r="I4" s="65"/>
      <c r="J4" s="65"/>
      <c r="K4" s="65"/>
    </row>
    <row r="5" spans="1:11" ht="18">
      <c r="A5" s="69" t="s">
        <v>6</v>
      </c>
      <c r="B5" s="68" t="s">
        <v>7</v>
      </c>
      <c r="C5" s="69"/>
      <c r="D5" s="69"/>
      <c r="E5" s="69"/>
      <c r="F5" s="68"/>
      <c r="G5" s="68"/>
      <c r="H5" s="65"/>
      <c r="I5" s="65"/>
      <c r="J5" s="65"/>
      <c r="K5" s="65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1" ht="12.75">
      <c r="A8" s="68"/>
      <c r="B8" s="68"/>
      <c r="C8" s="68"/>
      <c r="D8" s="68"/>
      <c r="E8" s="68"/>
      <c r="F8" s="68"/>
      <c r="G8" s="68"/>
      <c r="H8" s="65"/>
      <c r="I8" s="65"/>
      <c r="J8" s="65"/>
      <c r="K8" s="65"/>
    </row>
    <row r="9" spans="1:11" ht="12.75">
      <c r="A9" s="71" t="s">
        <v>8</v>
      </c>
      <c r="B9" s="71"/>
      <c r="C9" s="71"/>
      <c r="D9" s="71"/>
      <c r="E9" s="71"/>
      <c r="F9" s="65"/>
      <c r="G9" s="65"/>
      <c r="H9" s="65"/>
      <c r="I9" s="65"/>
      <c r="J9" s="65"/>
      <c r="K9" s="65"/>
    </row>
    <row r="10" spans="1:11" ht="12.75">
      <c r="A10" s="71" t="s">
        <v>65</v>
      </c>
      <c r="B10" s="71"/>
      <c r="C10" s="71"/>
      <c r="D10" s="71"/>
      <c r="E10" s="71"/>
      <c r="F10" s="65"/>
      <c r="G10" s="65"/>
      <c r="H10" s="65"/>
      <c r="I10" s="65"/>
      <c r="J10" s="65"/>
      <c r="K10" s="65"/>
    </row>
    <row r="11" spans="1:11" ht="12.75">
      <c r="A11" s="71" t="s">
        <v>9</v>
      </c>
      <c r="B11" s="71"/>
      <c r="C11" s="71"/>
      <c r="D11" s="71"/>
      <c r="E11" s="71"/>
      <c r="F11" s="65"/>
      <c r="G11" s="65"/>
      <c r="H11" s="65"/>
      <c r="I11" s="65"/>
      <c r="J11" s="65"/>
      <c r="K11" s="65"/>
    </row>
    <row r="12" spans="1:11" ht="12.75">
      <c r="A12" s="72" t="s">
        <v>66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30.75">
      <c r="A14" s="73" t="s">
        <v>10</v>
      </c>
      <c r="B14" s="74">
        <v>1990</v>
      </c>
      <c r="C14" s="75">
        <v>2000</v>
      </c>
      <c r="D14" s="76">
        <v>2010</v>
      </c>
      <c r="E14" s="76">
        <v>2020</v>
      </c>
      <c r="F14" s="77">
        <v>2030</v>
      </c>
      <c r="G14" s="78"/>
      <c r="H14" s="65"/>
      <c r="I14" s="65"/>
      <c r="J14" s="65"/>
      <c r="K14" s="65"/>
    </row>
    <row r="15" spans="1:11" ht="13.5" thickBot="1">
      <c r="A15" s="79"/>
      <c r="B15" s="298" t="s">
        <v>67</v>
      </c>
      <c r="C15" s="299"/>
      <c r="D15" s="299"/>
      <c r="E15" s="299"/>
      <c r="F15" s="300"/>
      <c r="G15" s="79"/>
      <c r="H15" s="65"/>
      <c r="I15" s="65"/>
      <c r="J15" s="65"/>
      <c r="K15" s="65"/>
    </row>
    <row r="16" spans="1:11" ht="12.75">
      <c r="A16" s="80" t="s">
        <v>16</v>
      </c>
      <c r="B16" s="81"/>
      <c r="C16" s="82"/>
      <c r="D16" s="82"/>
      <c r="E16" s="82"/>
      <c r="F16" s="82"/>
      <c r="G16" s="83"/>
      <c r="H16" s="65"/>
      <c r="I16" s="84"/>
      <c r="J16" s="65"/>
      <c r="K16" s="65"/>
    </row>
    <row r="17" spans="1:11" ht="12.75">
      <c r="A17" s="85" t="s">
        <v>143</v>
      </c>
      <c r="B17" s="86">
        <v>0</v>
      </c>
      <c r="C17" s="87">
        <v>0</v>
      </c>
      <c r="D17" s="92"/>
      <c r="E17" s="92"/>
      <c r="F17" s="92"/>
      <c r="G17" s="89"/>
      <c r="H17" s="65"/>
      <c r="I17" s="65"/>
      <c r="J17" s="79"/>
      <c r="K17" s="79"/>
    </row>
    <row r="18" spans="1:11" ht="12.75">
      <c r="A18" s="73" t="s">
        <v>17</v>
      </c>
      <c r="B18" s="86">
        <v>0</v>
      </c>
      <c r="C18" s="87">
        <v>0</v>
      </c>
      <c r="D18" s="92"/>
      <c r="E18" s="92"/>
      <c r="F18" s="92"/>
      <c r="G18" s="89"/>
      <c r="H18" s="65"/>
      <c r="I18" s="65"/>
      <c r="J18" s="79"/>
      <c r="K18" s="79"/>
    </row>
    <row r="19" spans="1:11" ht="12.75">
      <c r="A19" s="85" t="s">
        <v>143</v>
      </c>
      <c r="B19" s="86">
        <v>0</v>
      </c>
      <c r="C19" s="87">
        <v>0</v>
      </c>
      <c r="D19" s="92"/>
      <c r="E19" s="92"/>
      <c r="F19" s="92"/>
      <c r="G19" s="89"/>
      <c r="H19" s="65"/>
      <c r="I19" s="65"/>
      <c r="J19" s="79"/>
      <c r="K19" s="79"/>
    </row>
    <row r="20" spans="1:11" ht="12.75">
      <c r="A20" s="73" t="s">
        <v>18</v>
      </c>
      <c r="B20" s="86">
        <v>0</v>
      </c>
      <c r="C20" s="87">
        <v>0</v>
      </c>
      <c r="D20" s="92"/>
      <c r="E20" s="92"/>
      <c r="F20" s="92"/>
      <c r="G20" s="89"/>
      <c r="H20" s="65"/>
      <c r="I20" s="65"/>
      <c r="J20" s="34"/>
      <c r="K20" s="34"/>
    </row>
    <row r="21" spans="1:11" ht="12.75">
      <c r="A21" s="85" t="s">
        <v>143</v>
      </c>
      <c r="B21" s="86">
        <v>0</v>
      </c>
      <c r="C21" s="87">
        <v>0</v>
      </c>
      <c r="D21" s="92"/>
      <c r="E21" s="92"/>
      <c r="F21" s="92"/>
      <c r="G21" s="89"/>
      <c r="H21" s="65"/>
      <c r="I21" s="65"/>
      <c r="J21" s="34"/>
      <c r="K21" s="34"/>
    </row>
    <row r="22" spans="1:11" ht="12.75">
      <c r="A22" s="73" t="s">
        <v>19</v>
      </c>
      <c r="B22" s="86">
        <v>0</v>
      </c>
      <c r="C22" s="87">
        <v>0</v>
      </c>
      <c r="D22" s="92"/>
      <c r="E22" s="92"/>
      <c r="F22" s="92"/>
      <c r="G22" s="89"/>
      <c r="H22" s="65"/>
      <c r="I22" s="65"/>
      <c r="J22" s="36"/>
      <c r="K22" s="36"/>
    </row>
    <row r="23" spans="1:11" ht="12.75">
      <c r="A23" s="85" t="s">
        <v>143</v>
      </c>
      <c r="B23" s="86">
        <v>0</v>
      </c>
      <c r="C23" s="87">
        <v>0</v>
      </c>
      <c r="D23" s="92"/>
      <c r="E23" s="92"/>
      <c r="F23" s="92"/>
      <c r="G23" s="89"/>
      <c r="H23" s="65"/>
      <c r="I23" s="65"/>
      <c r="J23" s="36"/>
      <c r="K23" s="36"/>
    </row>
    <row r="24" spans="1:11" ht="12.75">
      <c r="A24" s="73" t="s">
        <v>20</v>
      </c>
      <c r="B24" s="86">
        <v>0</v>
      </c>
      <c r="C24" s="87">
        <v>0</v>
      </c>
      <c r="D24" s="92"/>
      <c r="E24" s="92"/>
      <c r="F24" s="92"/>
      <c r="G24" s="89"/>
      <c r="H24" s="65"/>
      <c r="I24" s="65"/>
      <c r="J24" s="37"/>
      <c r="K24" s="37"/>
    </row>
    <row r="25" spans="1:11" ht="12.75">
      <c r="A25" s="85" t="s">
        <v>143</v>
      </c>
      <c r="B25" s="86">
        <v>0</v>
      </c>
      <c r="C25" s="87">
        <v>0</v>
      </c>
      <c r="D25" s="92"/>
      <c r="E25" s="92"/>
      <c r="F25" s="92"/>
      <c r="G25" s="89"/>
      <c r="H25" s="65"/>
      <c r="I25" s="65"/>
      <c r="J25" s="37"/>
      <c r="K25" s="37"/>
    </row>
    <row r="26" spans="1:11" ht="12.75">
      <c r="A26" s="73" t="s">
        <v>29</v>
      </c>
      <c r="B26" s="86">
        <v>0</v>
      </c>
      <c r="C26" s="87">
        <v>0</v>
      </c>
      <c r="D26" s="92"/>
      <c r="E26" s="92"/>
      <c r="F26" s="92"/>
      <c r="G26" s="89"/>
      <c r="H26" s="65"/>
      <c r="I26" s="65"/>
      <c r="J26" s="91"/>
      <c r="K26" s="91"/>
    </row>
    <row r="27" spans="1:11" ht="12.75">
      <c r="A27" s="85" t="s">
        <v>143</v>
      </c>
      <c r="B27" s="86">
        <v>0</v>
      </c>
      <c r="C27" s="87">
        <v>0</v>
      </c>
      <c r="D27" s="92"/>
      <c r="E27" s="92"/>
      <c r="F27" s="92"/>
      <c r="G27" s="89"/>
      <c r="H27" s="65"/>
      <c r="I27" s="65"/>
      <c r="J27" s="91"/>
      <c r="K27" s="91"/>
    </row>
    <row r="28" spans="1:11" ht="12.75">
      <c r="A28" s="73" t="s">
        <v>30</v>
      </c>
      <c r="B28" s="86">
        <v>0</v>
      </c>
      <c r="C28" s="87">
        <v>0</v>
      </c>
      <c r="D28" s="92"/>
      <c r="E28" s="92"/>
      <c r="F28" s="92"/>
      <c r="G28" s="89"/>
      <c r="H28" s="65"/>
      <c r="I28" s="65"/>
      <c r="J28" s="91"/>
      <c r="K28" s="91"/>
    </row>
    <row r="29" spans="1:11" ht="12.75">
      <c r="A29" s="85" t="s">
        <v>143</v>
      </c>
      <c r="B29" s="86">
        <v>0</v>
      </c>
      <c r="C29" s="87">
        <v>0</v>
      </c>
      <c r="D29" s="92"/>
      <c r="E29" s="92"/>
      <c r="F29" s="92"/>
      <c r="G29" s="89"/>
      <c r="H29" s="65"/>
      <c r="I29" s="65"/>
      <c r="J29" s="91"/>
      <c r="K29" s="91"/>
    </row>
    <row r="30" spans="1:11" ht="12.75">
      <c r="A30" s="73" t="s">
        <v>31</v>
      </c>
      <c r="B30" s="86">
        <v>0</v>
      </c>
      <c r="C30" s="87">
        <v>0</v>
      </c>
      <c r="D30" s="92"/>
      <c r="E30" s="92"/>
      <c r="F30" s="92"/>
      <c r="G30" s="89"/>
      <c r="H30" s="65"/>
      <c r="I30" s="65"/>
      <c r="J30" s="79"/>
      <c r="K30" s="79"/>
    </row>
    <row r="31" spans="1:11" ht="12.75">
      <c r="A31" s="85" t="s">
        <v>143</v>
      </c>
      <c r="B31" s="86">
        <v>0</v>
      </c>
      <c r="C31" s="87">
        <v>0</v>
      </c>
      <c r="D31" s="92"/>
      <c r="E31" s="92"/>
      <c r="F31" s="92"/>
      <c r="G31" s="89"/>
      <c r="H31" s="65"/>
      <c r="I31" s="65"/>
      <c r="J31" s="79"/>
      <c r="K31" s="79"/>
    </row>
    <row r="32" spans="1:11" ht="12.75">
      <c r="A32" s="73" t="s">
        <v>32</v>
      </c>
      <c r="B32" s="86">
        <v>0</v>
      </c>
      <c r="C32" s="87">
        <v>0</v>
      </c>
      <c r="D32" s="92"/>
      <c r="E32" s="92"/>
      <c r="F32" s="92"/>
      <c r="G32" s="89"/>
      <c r="H32" s="65"/>
      <c r="I32" s="65"/>
      <c r="J32" s="79"/>
      <c r="K32" s="79"/>
    </row>
    <row r="33" spans="1:11" ht="12.75">
      <c r="A33" s="85" t="s">
        <v>143</v>
      </c>
      <c r="B33" s="86">
        <v>0</v>
      </c>
      <c r="C33" s="87">
        <v>0</v>
      </c>
      <c r="D33" s="92"/>
      <c r="E33" s="92"/>
      <c r="F33" s="92"/>
      <c r="G33" s="89"/>
      <c r="H33" s="65"/>
      <c r="I33" s="65"/>
      <c r="J33" s="79"/>
      <c r="K33" s="79"/>
    </row>
    <row r="34" spans="1:11" ht="12.75">
      <c r="A34" s="73" t="s">
        <v>33</v>
      </c>
      <c r="B34" s="86">
        <v>0</v>
      </c>
      <c r="C34" s="87">
        <v>0</v>
      </c>
      <c r="D34" s="92"/>
      <c r="E34" s="92"/>
      <c r="F34" s="92"/>
      <c r="G34" s="89"/>
      <c r="H34" s="65"/>
      <c r="I34" s="65"/>
      <c r="J34" s="79"/>
      <c r="K34" s="79"/>
    </row>
    <row r="35" spans="1:11" ht="12.75">
      <c r="A35" s="85" t="s">
        <v>143</v>
      </c>
      <c r="B35" s="86">
        <v>0</v>
      </c>
      <c r="C35" s="87">
        <v>0</v>
      </c>
      <c r="D35" s="92"/>
      <c r="E35" s="92"/>
      <c r="F35" s="92"/>
      <c r="G35" s="89"/>
      <c r="H35" s="65"/>
      <c r="I35" s="65"/>
      <c r="J35" s="79"/>
      <c r="K35" s="79"/>
    </row>
    <row r="36" spans="1:11" ht="12.75">
      <c r="A36" s="73" t="s">
        <v>34</v>
      </c>
      <c r="B36" s="86">
        <v>0</v>
      </c>
      <c r="C36" s="87">
        <v>0</v>
      </c>
      <c r="D36" s="92"/>
      <c r="E36" s="92"/>
      <c r="F36" s="92"/>
      <c r="G36" s="89"/>
      <c r="H36" s="65"/>
      <c r="I36" s="65"/>
      <c r="J36" s="79"/>
      <c r="K36" s="79"/>
    </row>
    <row r="37" spans="1:11" ht="12.75">
      <c r="A37" s="85" t="s">
        <v>143</v>
      </c>
      <c r="B37" s="86">
        <v>0</v>
      </c>
      <c r="C37" s="87">
        <v>0</v>
      </c>
      <c r="D37" s="92"/>
      <c r="E37" s="92"/>
      <c r="F37" s="92"/>
      <c r="G37" s="89"/>
      <c r="H37" s="65"/>
      <c r="I37" s="65"/>
      <c r="J37" s="79"/>
      <c r="K37" s="79"/>
    </row>
    <row r="38" spans="1:11" ht="12.75">
      <c r="A38" s="73" t="s">
        <v>35</v>
      </c>
      <c r="B38" s="86">
        <v>0</v>
      </c>
      <c r="C38" s="87">
        <v>0</v>
      </c>
      <c r="D38" s="92"/>
      <c r="E38" s="92"/>
      <c r="F38" s="92"/>
      <c r="G38" s="89"/>
      <c r="H38" s="65"/>
      <c r="I38" s="65"/>
      <c r="J38" s="79"/>
      <c r="K38" s="79"/>
    </row>
    <row r="39" spans="1:11" ht="12.75">
      <c r="A39" s="85" t="s">
        <v>143</v>
      </c>
      <c r="B39" s="86">
        <v>0</v>
      </c>
      <c r="C39" s="87">
        <v>0</v>
      </c>
      <c r="D39" s="92"/>
      <c r="E39" s="92"/>
      <c r="F39" s="92"/>
      <c r="G39" s="89"/>
      <c r="H39" s="65"/>
      <c r="I39" s="65"/>
      <c r="J39" s="79"/>
      <c r="K39" s="79"/>
    </row>
    <row r="40" spans="1:11" ht="12.75">
      <c r="A40" s="73" t="s">
        <v>36</v>
      </c>
      <c r="B40" s="86">
        <v>0</v>
      </c>
      <c r="C40" s="87">
        <v>0</v>
      </c>
      <c r="D40" s="92"/>
      <c r="E40" s="92"/>
      <c r="F40" s="92"/>
      <c r="G40" s="89"/>
      <c r="H40" s="65"/>
      <c r="I40" s="65"/>
      <c r="J40" s="79"/>
      <c r="K40" s="79"/>
    </row>
    <row r="41" spans="1:11" ht="12.75">
      <c r="A41" s="85" t="s">
        <v>143</v>
      </c>
      <c r="B41" s="86">
        <v>0</v>
      </c>
      <c r="C41" s="87">
        <v>0</v>
      </c>
      <c r="D41" s="92"/>
      <c r="E41" s="92"/>
      <c r="F41" s="92"/>
      <c r="G41" s="89"/>
      <c r="H41" s="65"/>
      <c r="I41" s="65"/>
      <c r="J41" s="79"/>
      <c r="K41" s="79"/>
    </row>
    <row r="42" spans="1:11" ht="12.75">
      <c r="A42" s="73" t="s">
        <v>37</v>
      </c>
      <c r="B42" s="86">
        <v>0</v>
      </c>
      <c r="C42" s="87">
        <v>0</v>
      </c>
      <c r="D42" s="92"/>
      <c r="E42" s="92"/>
      <c r="F42" s="92"/>
      <c r="G42" s="89"/>
      <c r="H42" s="65"/>
      <c r="I42" s="65"/>
      <c r="J42" s="79"/>
      <c r="K42" s="79"/>
    </row>
    <row r="43" spans="1:11" ht="12.75">
      <c r="A43" s="85" t="s">
        <v>143</v>
      </c>
      <c r="B43" s="86">
        <v>0</v>
      </c>
      <c r="C43" s="87">
        <v>0</v>
      </c>
      <c r="D43" s="92"/>
      <c r="E43" s="92"/>
      <c r="F43" s="92"/>
      <c r="G43" s="89"/>
      <c r="H43" s="65"/>
      <c r="I43" s="65"/>
      <c r="J43" s="79"/>
      <c r="K43" s="79"/>
    </row>
    <row r="44" spans="1:11" ht="12.75">
      <c r="A44" s="73" t="s">
        <v>38</v>
      </c>
      <c r="B44" s="86">
        <v>0</v>
      </c>
      <c r="C44" s="87">
        <v>0</v>
      </c>
      <c r="D44" s="92"/>
      <c r="E44" s="92"/>
      <c r="F44" s="92"/>
      <c r="G44" s="89"/>
      <c r="H44" s="65"/>
      <c r="I44" s="65"/>
      <c r="J44" s="79"/>
      <c r="K44" s="79"/>
    </row>
    <row r="45" spans="1:11" ht="12.75">
      <c r="A45" s="85" t="s">
        <v>143</v>
      </c>
      <c r="B45" s="86">
        <v>0</v>
      </c>
      <c r="C45" s="87">
        <v>0</v>
      </c>
      <c r="D45" s="92"/>
      <c r="E45" s="92"/>
      <c r="F45" s="92"/>
      <c r="G45" s="89"/>
      <c r="H45" s="65"/>
      <c r="I45" s="65"/>
      <c r="J45" s="79"/>
      <c r="K45" s="79"/>
    </row>
    <row r="46" spans="1:11" ht="12.75">
      <c r="A46" s="73" t="s">
        <v>39</v>
      </c>
      <c r="B46" s="86">
        <v>0</v>
      </c>
      <c r="C46" s="87">
        <v>0</v>
      </c>
      <c r="D46" s="92"/>
      <c r="E46" s="92"/>
      <c r="F46" s="92"/>
      <c r="G46" s="89"/>
      <c r="H46" s="65"/>
      <c r="I46" s="65"/>
      <c r="J46" s="79"/>
      <c r="K46" s="79"/>
    </row>
    <row r="47" spans="1:11" ht="12.75">
      <c r="A47" s="85" t="s">
        <v>143</v>
      </c>
      <c r="B47" s="86">
        <v>0</v>
      </c>
      <c r="C47" s="87">
        <v>0</v>
      </c>
      <c r="D47" s="92"/>
      <c r="E47" s="92"/>
      <c r="F47" s="92"/>
      <c r="G47" s="89"/>
      <c r="H47" s="65"/>
      <c r="I47" s="65"/>
      <c r="J47" s="79"/>
      <c r="K47" s="79"/>
    </row>
    <row r="48" spans="1:11" ht="12.75">
      <c r="A48" s="73" t="s">
        <v>40</v>
      </c>
      <c r="B48" s="86">
        <v>0</v>
      </c>
      <c r="C48" s="87">
        <v>0</v>
      </c>
      <c r="D48" s="92"/>
      <c r="E48" s="92"/>
      <c r="F48" s="92"/>
      <c r="G48" s="89"/>
      <c r="H48" s="65"/>
      <c r="I48" s="65"/>
      <c r="J48" s="79"/>
      <c r="K48" s="79"/>
    </row>
    <row r="49" spans="1:11" ht="12.75">
      <c r="A49" s="85" t="s">
        <v>143</v>
      </c>
      <c r="B49" s="86">
        <v>0</v>
      </c>
      <c r="C49" s="87">
        <v>0</v>
      </c>
      <c r="D49" s="92"/>
      <c r="E49" s="92"/>
      <c r="F49" s="92"/>
      <c r="G49" s="89"/>
      <c r="H49" s="65"/>
      <c r="I49" s="65"/>
      <c r="J49" s="79"/>
      <c r="K49" s="79"/>
    </row>
    <row r="50" spans="1:11" ht="12.75">
      <c r="A50" s="73" t="s">
        <v>41</v>
      </c>
      <c r="B50" s="86">
        <v>0</v>
      </c>
      <c r="C50" s="87">
        <v>0</v>
      </c>
      <c r="D50" s="92"/>
      <c r="E50" s="92"/>
      <c r="F50" s="92"/>
      <c r="G50" s="89"/>
      <c r="H50" s="65"/>
      <c r="I50" s="65"/>
      <c r="J50" s="79"/>
      <c r="K50" s="79"/>
    </row>
    <row r="51" spans="1:11" ht="12.75">
      <c r="A51" s="85" t="s">
        <v>143</v>
      </c>
      <c r="B51" s="86">
        <v>0</v>
      </c>
      <c r="C51" s="87">
        <v>0</v>
      </c>
      <c r="D51" s="92"/>
      <c r="E51" s="92"/>
      <c r="F51" s="92"/>
      <c r="G51" s="89"/>
      <c r="H51" s="65"/>
      <c r="I51" s="65"/>
      <c r="J51" s="79"/>
      <c r="K51" s="79"/>
    </row>
    <row r="52" spans="1:11" ht="12.75">
      <c r="A52" s="73" t="s">
        <v>42</v>
      </c>
      <c r="B52" s="86">
        <v>0</v>
      </c>
      <c r="C52" s="87">
        <v>0</v>
      </c>
      <c r="D52" s="92"/>
      <c r="E52" s="92"/>
      <c r="F52" s="92"/>
      <c r="G52" s="89"/>
      <c r="H52" s="65"/>
      <c r="I52" s="65"/>
      <c r="J52" s="79"/>
      <c r="K52" s="79"/>
    </row>
    <row r="53" spans="1:11" ht="12.75">
      <c r="A53" s="85" t="s">
        <v>143</v>
      </c>
      <c r="B53" s="86">
        <v>0</v>
      </c>
      <c r="C53" s="87">
        <v>0</v>
      </c>
      <c r="D53" s="92"/>
      <c r="E53" s="92"/>
      <c r="F53" s="92"/>
      <c r="G53" s="89"/>
      <c r="H53" s="65"/>
      <c r="I53" s="65"/>
      <c r="J53" s="79"/>
      <c r="K53" s="79"/>
    </row>
    <row r="54" spans="1:11" ht="12.75">
      <c r="A54" s="73" t="s">
        <v>43</v>
      </c>
      <c r="B54" s="86">
        <v>0</v>
      </c>
      <c r="C54" s="87">
        <v>0</v>
      </c>
      <c r="D54" s="92"/>
      <c r="E54" s="92"/>
      <c r="F54" s="92"/>
      <c r="G54" s="89"/>
      <c r="H54" s="65"/>
      <c r="I54" s="65"/>
      <c r="J54" s="79"/>
      <c r="K54" s="79"/>
    </row>
    <row r="55" spans="1:11" ht="12.75">
      <c r="A55" s="85" t="s">
        <v>143</v>
      </c>
      <c r="B55" s="86">
        <v>0</v>
      </c>
      <c r="C55" s="87">
        <v>0</v>
      </c>
      <c r="D55" s="92"/>
      <c r="E55" s="92"/>
      <c r="F55" s="92"/>
      <c r="G55" s="89"/>
      <c r="H55" s="65"/>
      <c r="I55" s="65"/>
      <c r="J55" s="79"/>
      <c r="K55" s="79"/>
    </row>
    <row r="56" spans="1:11" ht="12.75">
      <c r="A56" s="73" t="s">
        <v>44</v>
      </c>
      <c r="B56" s="86">
        <v>0</v>
      </c>
      <c r="C56" s="87">
        <v>0</v>
      </c>
      <c r="D56" s="92"/>
      <c r="E56" s="92"/>
      <c r="F56" s="92"/>
      <c r="G56" s="89"/>
      <c r="H56" s="65"/>
      <c r="I56" s="65"/>
      <c r="J56" s="79"/>
      <c r="K56" s="79"/>
    </row>
    <row r="57" spans="1:11" ht="12.75">
      <c r="A57" s="85" t="s">
        <v>143</v>
      </c>
      <c r="B57" s="86">
        <v>0</v>
      </c>
      <c r="C57" s="87">
        <v>0</v>
      </c>
      <c r="D57" s="92"/>
      <c r="E57" s="92"/>
      <c r="F57" s="92"/>
      <c r="G57" s="89"/>
      <c r="H57" s="65"/>
      <c r="I57" s="65"/>
      <c r="J57" s="79"/>
      <c r="K57" s="79"/>
    </row>
    <row r="58" spans="1:11" ht="12.75">
      <c r="A58" s="73" t="s">
        <v>45</v>
      </c>
      <c r="B58" s="86">
        <v>0</v>
      </c>
      <c r="C58" s="87">
        <v>0</v>
      </c>
      <c r="D58" s="92"/>
      <c r="E58" s="92"/>
      <c r="F58" s="92"/>
      <c r="G58" s="89"/>
      <c r="H58" s="65"/>
      <c r="I58" s="65"/>
      <c r="J58" s="79"/>
      <c r="K58" s="79"/>
    </row>
    <row r="59" spans="1:11" ht="12.75">
      <c r="A59" s="85" t="s">
        <v>143</v>
      </c>
      <c r="B59" s="86">
        <v>0</v>
      </c>
      <c r="C59" s="87">
        <v>0</v>
      </c>
      <c r="D59" s="92"/>
      <c r="E59" s="92"/>
      <c r="F59" s="92"/>
      <c r="G59" s="89"/>
      <c r="H59" s="65"/>
      <c r="I59" s="65"/>
      <c r="J59" s="79"/>
      <c r="K59" s="79"/>
    </row>
    <row r="60" spans="1:11" ht="12.75">
      <c r="A60" s="73" t="s">
        <v>46</v>
      </c>
      <c r="B60" s="86">
        <v>0</v>
      </c>
      <c r="C60" s="87">
        <v>0</v>
      </c>
      <c r="D60" s="92"/>
      <c r="E60" s="92"/>
      <c r="F60" s="92"/>
      <c r="G60" s="89"/>
      <c r="H60" s="65"/>
      <c r="I60" s="65"/>
      <c r="J60" s="79"/>
      <c r="K60" s="79"/>
    </row>
    <row r="61" spans="1:11" ht="12.75">
      <c r="A61" s="85" t="s">
        <v>143</v>
      </c>
      <c r="B61" s="86">
        <v>0</v>
      </c>
      <c r="C61" s="87">
        <v>0</v>
      </c>
      <c r="D61" s="92"/>
      <c r="E61" s="92"/>
      <c r="F61" s="92"/>
      <c r="G61" s="89"/>
      <c r="H61" s="65"/>
      <c r="I61" s="65"/>
      <c r="J61" s="79"/>
      <c r="K61" s="79"/>
    </row>
    <row r="62" spans="1:11" ht="12.75">
      <c r="A62" s="73" t="s">
        <v>47</v>
      </c>
      <c r="B62" s="86">
        <v>0</v>
      </c>
      <c r="C62" s="87">
        <v>0</v>
      </c>
      <c r="D62" s="92"/>
      <c r="E62" s="92"/>
      <c r="F62" s="92"/>
      <c r="G62" s="89"/>
      <c r="H62" s="65"/>
      <c r="I62" s="65"/>
      <c r="J62" s="79"/>
      <c r="K62" s="79"/>
    </row>
    <row r="63" spans="1:11" ht="12.75">
      <c r="A63" s="85" t="s">
        <v>143</v>
      </c>
      <c r="B63" s="86">
        <v>0</v>
      </c>
      <c r="C63" s="87">
        <v>0</v>
      </c>
      <c r="D63" s="92"/>
      <c r="E63" s="92"/>
      <c r="F63" s="92"/>
      <c r="G63" s="89"/>
      <c r="H63" s="65"/>
      <c r="I63" s="65"/>
      <c r="J63" s="79"/>
      <c r="K63" s="79"/>
    </row>
    <row r="64" spans="1:11" ht="12.75">
      <c r="A64" s="73" t="s">
        <v>48</v>
      </c>
      <c r="B64" s="86">
        <v>0</v>
      </c>
      <c r="C64" s="87">
        <v>0</v>
      </c>
      <c r="D64" s="92"/>
      <c r="E64" s="92"/>
      <c r="F64" s="92"/>
      <c r="G64" s="89"/>
      <c r="H64" s="65"/>
      <c r="I64" s="65"/>
      <c r="J64" s="79"/>
      <c r="K64" s="79"/>
    </row>
    <row r="65" spans="1:11" ht="12.75">
      <c r="A65" s="85" t="s">
        <v>143</v>
      </c>
      <c r="B65" s="86">
        <v>0</v>
      </c>
      <c r="C65" s="87">
        <v>0</v>
      </c>
      <c r="D65" s="92"/>
      <c r="E65" s="92"/>
      <c r="F65" s="92"/>
      <c r="G65" s="89"/>
      <c r="H65" s="65"/>
      <c r="I65" s="65"/>
      <c r="J65" s="79"/>
      <c r="K65" s="79"/>
    </row>
    <row r="66" spans="1:11" ht="12.75">
      <c r="A66" s="73" t="s">
        <v>49</v>
      </c>
      <c r="B66" s="86">
        <v>0</v>
      </c>
      <c r="C66" s="87">
        <v>0</v>
      </c>
      <c r="D66" s="92"/>
      <c r="E66" s="92"/>
      <c r="F66" s="92"/>
      <c r="G66" s="89"/>
      <c r="H66" s="65"/>
      <c r="I66" s="65"/>
      <c r="J66" s="79"/>
      <c r="K66" s="79"/>
    </row>
    <row r="67" spans="1:11" ht="12.75">
      <c r="A67" s="85" t="s">
        <v>143</v>
      </c>
      <c r="B67" s="86">
        <v>0</v>
      </c>
      <c r="C67" s="87">
        <v>0</v>
      </c>
      <c r="D67" s="92"/>
      <c r="E67" s="92"/>
      <c r="F67" s="92"/>
      <c r="G67" s="89"/>
      <c r="H67" s="65"/>
      <c r="I67" s="65"/>
      <c r="J67" s="79"/>
      <c r="K67" s="79"/>
    </row>
    <row r="68" spans="1:11" ht="12.75">
      <c r="A68" s="73" t="s">
        <v>50</v>
      </c>
      <c r="B68" s="86">
        <v>0</v>
      </c>
      <c r="C68" s="87">
        <v>0</v>
      </c>
      <c r="D68" s="92"/>
      <c r="E68" s="92"/>
      <c r="F68" s="92"/>
      <c r="G68" s="89"/>
      <c r="H68" s="65"/>
      <c r="I68" s="65"/>
      <c r="J68" s="79"/>
      <c r="K68" s="79"/>
    </row>
    <row r="69" spans="1:11" ht="12.75">
      <c r="A69" s="85" t="s">
        <v>143</v>
      </c>
      <c r="B69" s="86">
        <v>0</v>
      </c>
      <c r="C69" s="87">
        <v>0</v>
      </c>
      <c r="D69" s="92"/>
      <c r="E69" s="92"/>
      <c r="F69" s="92"/>
      <c r="G69" s="89"/>
      <c r="H69" s="65"/>
      <c r="I69" s="65"/>
      <c r="J69" s="79"/>
      <c r="K69" s="79"/>
    </row>
    <row r="70" spans="1:11" ht="12.75">
      <c r="A70" s="73" t="s">
        <v>51</v>
      </c>
      <c r="B70" s="86">
        <v>0</v>
      </c>
      <c r="C70" s="87">
        <v>0</v>
      </c>
      <c r="D70" s="92"/>
      <c r="E70" s="92"/>
      <c r="F70" s="92"/>
      <c r="G70" s="89"/>
      <c r="H70" s="65"/>
      <c r="I70" s="65"/>
      <c r="J70" s="79"/>
      <c r="K70" s="79"/>
    </row>
    <row r="71" spans="1:11" ht="12.75">
      <c r="A71" s="85" t="s">
        <v>143</v>
      </c>
      <c r="B71" s="86">
        <v>0</v>
      </c>
      <c r="C71" s="87">
        <v>0</v>
      </c>
      <c r="D71" s="92"/>
      <c r="E71" s="92"/>
      <c r="F71" s="92"/>
      <c r="G71" s="89"/>
      <c r="H71" s="65"/>
      <c r="I71" s="65"/>
      <c r="J71" s="79"/>
      <c r="K71" s="79"/>
    </row>
    <row r="72" spans="1:11" ht="12.75">
      <c r="A72" s="73" t="s">
        <v>52</v>
      </c>
      <c r="B72" s="86">
        <v>0</v>
      </c>
      <c r="C72" s="87">
        <v>0</v>
      </c>
      <c r="D72" s="92"/>
      <c r="E72" s="92"/>
      <c r="F72" s="92"/>
      <c r="G72" s="89"/>
      <c r="H72" s="65"/>
      <c r="I72" s="65"/>
      <c r="J72" s="79"/>
      <c r="K72" s="79"/>
    </row>
    <row r="73" spans="1:11" ht="12.75">
      <c r="A73" s="85" t="s">
        <v>143</v>
      </c>
      <c r="B73" s="86">
        <v>0</v>
      </c>
      <c r="C73" s="87">
        <v>0</v>
      </c>
      <c r="D73" s="92"/>
      <c r="E73" s="92"/>
      <c r="F73" s="92"/>
      <c r="G73" s="89"/>
      <c r="H73" s="65"/>
      <c r="I73" s="65"/>
      <c r="J73" s="79"/>
      <c r="K73" s="79"/>
    </row>
    <row r="74" spans="1:11" ht="12.75">
      <c r="A74" s="73" t="s">
        <v>53</v>
      </c>
      <c r="B74" s="86">
        <v>0</v>
      </c>
      <c r="C74" s="87">
        <v>0</v>
      </c>
      <c r="D74" s="92"/>
      <c r="E74" s="92"/>
      <c r="F74" s="92"/>
      <c r="G74" s="89"/>
      <c r="H74" s="65"/>
      <c r="I74" s="65"/>
      <c r="J74" s="79"/>
      <c r="K74" s="79"/>
    </row>
    <row r="75" spans="1:11" ht="12.75">
      <c r="A75" s="85" t="s">
        <v>143</v>
      </c>
      <c r="B75" s="86">
        <v>0</v>
      </c>
      <c r="C75" s="87">
        <v>0</v>
      </c>
      <c r="D75" s="92"/>
      <c r="E75" s="92"/>
      <c r="F75" s="92"/>
      <c r="G75" s="89"/>
      <c r="H75" s="65"/>
      <c r="I75" s="65"/>
      <c r="J75" s="79"/>
      <c r="K75" s="79"/>
    </row>
    <row r="76" spans="1:11" ht="12.75">
      <c r="A76" s="73" t="s">
        <v>54</v>
      </c>
      <c r="B76" s="86">
        <v>0</v>
      </c>
      <c r="C76" s="87">
        <v>0</v>
      </c>
      <c r="D76" s="87"/>
      <c r="E76" s="87"/>
      <c r="F76" s="87"/>
      <c r="G76" s="89"/>
      <c r="H76" s="65"/>
      <c r="I76" s="65"/>
      <c r="J76" s="79"/>
      <c r="K76" s="79"/>
    </row>
    <row r="77" spans="1:11" ht="12.75">
      <c r="A77" s="85" t="s">
        <v>143</v>
      </c>
      <c r="B77" s="86">
        <v>0</v>
      </c>
      <c r="C77" s="87">
        <v>0</v>
      </c>
      <c r="D77" s="87"/>
      <c r="E77" s="87"/>
      <c r="F77" s="87"/>
      <c r="G77" s="89"/>
      <c r="H77" s="65"/>
      <c r="I77" s="65"/>
      <c r="J77" s="79"/>
      <c r="K77" s="79"/>
    </row>
    <row r="78" spans="1:11" ht="12.75">
      <c r="A78" s="73" t="s">
        <v>55</v>
      </c>
      <c r="B78" s="86">
        <v>0</v>
      </c>
      <c r="C78" s="87">
        <v>0</v>
      </c>
      <c r="D78" s="87"/>
      <c r="E78" s="87"/>
      <c r="F78" s="87"/>
      <c r="G78" s="89"/>
      <c r="H78" s="65"/>
      <c r="I78" s="65"/>
      <c r="J78" s="79"/>
      <c r="K78" s="79"/>
    </row>
    <row r="79" spans="1:11" ht="12.75">
      <c r="A79" s="85" t="s">
        <v>143</v>
      </c>
      <c r="B79" s="86">
        <v>0</v>
      </c>
      <c r="C79" s="87">
        <v>0</v>
      </c>
      <c r="D79" s="87"/>
      <c r="E79" s="87"/>
      <c r="F79" s="87"/>
      <c r="G79" s="89"/>
      <c r="H79" s="65"/>
      <c r="I79" s="65"/>
      <c r="J79" s="79"/>
      <c r="K79" s="79"/>
    </row>
    <row r="80" spans="1:11" ht="12.75">
      <c r="A80" s="93" t="s">
        <v>21</v>
      </c>
      <c r="B80" s="86">
        <v>0</v>
      </c>
      <c r="C80" s="87">
        <v>0</v>
      </c>
      <c r="D80" s="87"/>
      <c r="E80" s="87"/>
      <c r="F80" s="87"/>
      <c r="G80" s="94"/>
      <c r="H80" s="65"/>
      <c r="I80" s="65"/>
      <c r="J80" s="79"/>
      <c r="K80" s="79"/>
    </row>
    <row r="81" spans="1:11" ht="12.75">
      <c r="A81" s="95" t="s">
        <v>143</v>
      </c>
      <c r="B81" s="24">
        <f>B83+B85+B87+B75+B77+B79</f>
        <v>0</v>
      </c>
      <c r="C81" s="25">
        <f>C83+C85+C87+C75+C77+C79</f>
        <v>0</v>
      </c>
      <c r="D81" s="25">
        <f>D83+D85+D87+D75+D77+D79</f>
        <v>0</v>
      </c>
      <c r="E81" s="25">
        <f>E83+E85+E87+E75+E77+E79</f>
        <v>0</v>
      </c>
      <c r="F81" s="25">
        <f>F83+F85+F87+F75+F77+F79</f>
        <v>0</v>
      </c>
      <c r="G81" s="89"/>
      <c r="H81" s="65"/>
      <c r="I81" s="65"/>
      <c r="J81" s="79"/>
      <c r="K81" s="79"/>
    </row>
    <row r="82" spans="1:11" ht="12.75">
      <c r="A82" s="96" t="s">
        <v>22</v>
      </c>
      <c r="B82" s="24"/>
      <c r="C82" s="25"/>
      <c r="D82" s="25"/>
      <c r="E82" s="25"/>
      <c r="F82" s="25"/>
      <c r="G82" s="89"/>
      <c r="H82" s="65"/>
      <c r="I82" s="65"/>
      <c r="J82" s="79"/>
      <c r="K82" s="79"/>
    </row>
    <row r="83" spans="1:11" ht="12.75">
      <c r="A83" s="95" t="s">
        <v>143</v>
      </c>
      <c r="B83" s="24">
        <f>B17+B19+B21+B23+B25+B27+B29+B31+B33+B35+B37+B39+B41+B43+B45</f>
        <v>0</v>
      </c>
      <c r="C83" s="25">
        <f>C17+C19+C21+C23+C25+C27+C29+C31+C33+C35+C37+C39+C41+C43+C45</f>
        <v>0</v>
      </c>
      <c r="D83" s="25">
        <f>D17+D19+D21+D23+D25+D27+D29+D31+D33+D35+D37+D39+D41+D43+D45</f>
        <v>0</v>
      </c>
      <c r="E83" s="25">
        <f>E17+E19+E21+E23+E25+E27+E29+E31+E33+E35+E37+E39+E41+E43+E45</f>
        <v>0</v>
      </c>
      <c r="F83" s="25">
        <f>F17+F19+F21+F23+F25+F27+F29+F31+F33+F35+F37+F39+F41+F43+F45</f>
        <v>0</v>
      </c>
      <c r="G83" s="89"/>
      <c r="H83" s="65"/>
      <c r="I83" s="65"/>
      <c r="J83" s="79"/>
      <c r="K83" s="79"/>
    </row>
    <row r="84" spans="1:11" ht="12.75">
      <c r="A84" s="96" t="s">
        <v>56</v>
      </c>
      <c r="B84" s="24"/>
      <c r="C84" s="25"/>
      <c r="D84" s="25"/>
      <c r="E84" s="25"/>
      <c r="F84" s="25"/>
      <c r="G84" s="89"/>
      <c r="H84" s="65"/>
      <c r="I84" s="65"/>
      <c r="J84" s="79"/>
      <c r="K84" s="79"/>
    </row>
    <row r="85" spans="1:11" ht="12.75">
      <c r="A85" s="95" t="s">
        <v>143</v>
      </c>
      <c r="B85" s="24">
        <f>B47+B49+B51+B53+B55+B57+B59+B61+B63+B65</f>
        <v>0</v>
      </c>
      <c r="C85" s="25">
        <f>C47+C49+C51+C53+C55+C57+C59+C61+C63+C65</f>
        <v>0</v>
      </c>
      <c r="D85" s="25">
        <f>D47+D49+D51+D53+D55+D57+D59+D61+D63+D65</f>
        <v>0</v>
      </c>
      <c r="E85" s="25">
        <f>E47+E49+E51+E53+E55+E57+E59+E61+E63+E65</f>
        <v>0</v>
      </c>
      <c r="F85" s="25">
        <f>F47+F49+F51+F53+F55+F57+F59+F61+F63+F65</f>
        <v>0</v>
      </c>
      <c r="G85" s="89"/>
      <c r="H85" s="65"/>
      <c r="I85" s="65"/>
      <c r="J85" s="79"/>
      <c r="K85" s="79"/>
    </row>
    <row r="86" spans="1:11" ht="12.75">
      <c r="A86" s="96" t="s">
        <v>23</v>
      </c>
      <c r="B86" s="24"/>
      <c r="C86" s="25"/>
      <c r="D86" s="25"/>
      <c r="E86" s="25"/>
      <c r="F86" s="25"/>
      <c r="G86" s="89"/>
      <c r="H86" s="65"/>
      <c r="I86" s="65"/>
      <c r="J86" s="79"/>
      <c r="K86" s="79"/>
    </row>
    <row r="87" spans="1:11" ht="12.75">
      <c r="A87" s="95" t="s">
        <v>143</v>
      </c>
      <c r="B87" s="24">
        <f>B67+B69+B71+B73</f>
        <v>0</v>
      </c>
      <c r="C87" s="25">
        <f>C67+C69+C71+C73</f>
        <v>0</v>
      </c>
      <c r="D87" s="25">
        <f>D67+D69+D71+D73</f>
        <v>0</v>
      </c>
      <c r="E87" s="25">
        <f>E67+E69+E71+E73</f>
        <v>0</v>
      </c>
      <c r="F87" s="25">
        <f>F67+F69+F71+F73</f>
        <v>0</v>
      </c>
      <c r="G87" s="90"/>
      <c r="H87" s="65"/>
      <c r="I87" s="65"/>
      <c r="J87" s="79"/>
      <c r="K87" s="79"/>
    </row>
    <row r="88" spans="1:11" ht="12.75">
      <c r="A88" s="79" t="s">
        <v>62</v>
      </c>
      <c r="B88" s="79"/>
      <c r="C88" s="79"/>
      <c r="D88" s="97"/>
      <c r="E88" s="97"/>
      <c r="F88" s="97"/>
      <c r="G88" s="79"/>
      <c r="H88" s="65"/>
      <c r="I88" s="65"/>
      <c r="J88" s="79"/>
      <c r="K88" s="79"/>
    </row>
    <row r="89" spans="1:11" ht="12.75">
      <c r="A89" s="79"/>
      <c r="B89" s="79"/>
      <c r="C89" s="79"/>
      <c r="D89" s="97"/>
      <c r="E89" s="97"/>
      <c r="F89" s="97"/>
      <c r="G89" s="79"/>
      <c r="H89" s="65"/>
      <c r="I89" s="65"/>
      <c r="J89" s="79"/>
      <c r="K89" s="79"/>
    </row>
    <row r="90" spans="1:11" ht="12.75">
      <c r="A90" s="79"/>
      <c r="B90" s="79"/>
      <c r="C90" s="79"/>
      <c r="D90" s="97"/>
      <c r="E90" s="97"/>
      <c r="F90" s="97"/>
      <c r="G90" s="79"/>
      <c r="H90" s="65"/>
      <c r="I90" s="65"/>
      <c r="J90" s="79"/>
      <c r="K90" s="79"/>
    </row>
    <row r="91" spans="1:11" ht="12.75">
      <c r="A91" s="79"/>
      <c r="B91" s="79"/>
      <c r="C91" s="79"/>
      <c r="D91" s="97"/>
      <c r="E91" s="97"/>
      <c r="F91" s="97"/>
      <c r="G91" s="79"/>
      <c r="H91" s="65"/>
      <c r="I91" s="65"/>
      <c r="J91" s="79"/>
      <c r="K91" s="79"/>
    </row>
    <row r="92" spans="1:11" ht="12.75">
      <c r="A92" s="79"/>
      <c r="B92" s="79"/>
      <c r="C92" s="79"/>
      <c r="D92" s="97"/>
      <c r="E92" s="97"/>
      <c r="F92" s="97"/>
      <c r="G92" s="79"/>
      <c r="H92" s="65"/>
      <c r="I92" s="65"/>
      <c r="J92" s="79"/>
      <c r="K92" s="79"/>
    </row>
    <row r="93" spans="1:11" ht="12.75">
      <c r="A93" s="79"/>
      <c r="B93" s="79"/>
      <c r="C93" s="79"/>
      <c r="D93" s="97"/>
      <c r="E93" s="97"/>
      <c r="F93" s="97"/>
      <c r="G93" s="79"/>
      <c r="H93" s="65"/>
      <c r="I93" s="65"/>
      <c r="J93" s="79"/>
      <c r="K93" s="79"/>
    </row>
    <row r="94" spans="1:11" ht="12.75">
      <c r="A94" s="79"/>
      <c r="B94" s="79"/>
      <c r="C94" s="79"/>
      <c r="D94" s="97"/>
      <c r="E94" s="97"/>
      <c r="F94" s="97"/>
      <c r="G94" s="79"/>
      <c r="H94" s="65"/>
      <c r="I94" s="65"/>
      <c r="J94" s="79"/>
      <c r="K94" s="79"/>
    </row>
    <row r="95" spans="1:11" ht="12.75">
      <c r="A95" s="79"/>
      <c r="B95" s="79"/>
      <c r="C95" s="79"/>
      <c r="D95" s="97"/>
      <c r="E95" s="97"/>
      <c r="F95" s="97"/>
      <c r="G95" s="79"/>
      <c r="H95" s="65"/>
      <c r="I95" s="65"/>
      <c r="J95" s="79"/>
      <c r="K95" s="79"/>
    </row>
    <row r="96" spans="1:11" ht="12.75">
      <c r="A96" s="79"/>
      <c r="B96" s="79"/>
      <c r="C96" s="79"/>
      <c r="D96" s="97"/>
      <c r="E96" s="97"/>
      <c r="F96" s="97"/>
      <c r="G96" s="79"/>
      <c r="H96" s="65"/>
      <c r="I96" s="65"/>
      <c r="J96" s="79"/>
      <c r="K96" s="79"/>
    </row>
    <row r="97" spans="1:11" ht="12.75">
      <c r="A97" s="79"/>
      <c r="B97" s="79"/>
      <c r="C97" s="79"/>
      <c r="D97" s="97"/>
      <c r="E97" s="97"/>
      <c r="F97" s="97"/>
      <c r="G97" s="79"/>
      <c r="H97" s="65"/>
      <c r="I97" s="65"/>
      <c r="J97" s="79"/>
      <c r="K97" s="79"/>
    </row>
    <row r="98" spans="1:11" ht="12.75">
      <c r="A98" s="79"/>
      <c r="B98" s="79"/>
      <c r="C98" s="79"/>
      <c r="D98" s="97"/>
      <c r="E98" s="97"/>
      <c r="F98" s="97"/>
      <c r="G98" s="79"/>
      <c r="H98" s="65"/>
      <c r="I98" s="65"/>
      <c r="J98" s="79"/>
      <c r="K98" s="79"/>
    </row>
    <row r="99" spans="1:11" ht="12.75">
      <c r="A99" s="79"/>
      <c r="B99" s="79"/>
      <c r="C99" s="79"/>
      <c r="D99" s="97"/>
      <c r="E99" s="97"/>
      <c r="F99" s="97"/>
      <c r="G99" s="79"/>
      <c r="H99" s="65"/>
      <c r="I99" s="65"/>
      <c r="J99" s="79"/>
      <c r="K99" s="79"/>
    </row>
    <row r="100" spans="1:11" ht="12.75">
      <c r="A100" s="79"/>
      <c r="B100" s="79"/>
      <c r="C100" s="79"/>
      <c r="D100" s="97"/>
      <c r="E100" s="97"/>
      <c r="F100" s="97"/>
      <c r="G100" s="79"/>
      <c r="H100" s="65"/>
      <c r="I100" s="65"/>
      <c r="J100" s="79"/>
      <c r="K100" s="79"/>
    </row>
    <row r="101" spans="1:11" ht="12.75">
      <c r="A101" s="79"/>
      <c r="B101" s="79"/>
      <c r="C101" s="79"/>
      <c r="D101" s="97"/>
      <c r="E101" s="97"/>
      <c r="F101" s="97"/>
      <c r="G101" s="79"/>
      <c r="H101" s="65"/>
      <c r="I101" s="65"/>
      <c r="J101" s="79"/>
      <c r="K101" s="79"/>
    </row>
    <row r="102" spans="1:11" ht="12.75">
      <c r="A102" s="79"/>
      <c r="B102" s="79"/>
      <c r="C102" s="79"/>
      <c r="D102" s="97"/>
      <c r="E102" s="97"/>
      <c r="F102" s="97"/>
      <c r="G102" s="79"/>
      <c r="H102" s="65"/>
      <c r="I102" s="65"/>
      <c r="J102" s="79"/>
      <c r="K102" s="79"/>
    </row>
    <row r="103" spans="1:11" ht="12.75">
      <c r="A103" s="79"/>
      <c r="B103" s="79"/>
      <c r="C103" s="79"/>
      <c r="D103" s="97"/>
      <c r="E103" s="97"/>
      <c r="F103" s="97"/>
      <c r="G103" s="79"/>
      <c r="H103" s="65"/>
      <c r="I103" s="65"/>
      <c r="J103" s="79"/>
      <c r="K103" s="79"/>
    </row>
    <row r="104" spans="1:11" ht="12.75">
      <c r="A104" s="79"/>
      <c r="B104" s="79"/>
      <c r="C104" s="79"/>
      <c r="D104" s="97"/>
      <c r="E104" s="97"/>
      <c r="F104" s="97"/>
      <c r="G104" s="79"/>
      <c r="H104" s="65"/>
      <c r="I104" s="65"/>
      <c r="J104" s="79"/>
      <c r="K104" s="79"/>
    </row>
    <row r="105" spans="1:11" ht="12.75">
      <c r="A105" s="79"/>
      <c r="B105" s="79"/>
      <c r="C105" s="79"/>
      <c r="D105" s="97"/>
      <c r="E105" s="97"/>
      <c r="F105" s="97"/>
      <c r="G105" s="79"/>
      <c r="H105" s="65"/>
      <c r="I105" s="65"/>
      <c r="J105" s="79"/>
      <c r="K105" s="79"/>
    </row>
    <row r="106" spans="1:11" ht="12.75">
      <c r="A106" s="79"/>
      <c r="B106" s="79"/>
      <c r="C106" s="79"/>
      <c r="D106" s="97"/>
      <c r="E106" s="97"/>
      <c r="F106" s="97"/>
      <c r="G106" s="79"/>
      <c r="H106" s="65"/>
      <c r="I106" s="65"/>
      <c r="J106" s="79"/>
      <c r="K106" s="79"/>
    </row>
    <row r="107" spans="1:11" ht="12.75">
      <c r="A107" s="79"/>
      <c r="B107" s="79"/>
      <c r="C107" s="79"/>
      <c r="D107" s="97"/>
      <c r="E107" s="97"/>
      <c r="F107" s="97"/>
      <c r="G107" s="79"/>
      <c r="H107" s="65"/>
      <c r="I107" s="65"/>
      <c r="J107" s="79"/>
      <c r="K107" s="79"/>
    </row>
    <row r="108" spans="1:11" ht="12.75">
      <c r="A108" s="79"/>
      <c r="B108" s="79"/>
      <c r="C108" s="79"/>
      <c r="D108" s="97"/>
      <c r="E108" s="97"/>
      <c r="F108" s="97"/>
      <c r="G108" s="79"/>
      <c r="H108" s="65"/>
      <c r="I108" s="65"/>
      <c r="J108" s="79"/>
      <c r="K108" s="79"/>
    </row>
    <row r="109" spans="1:11" ht="12.75">
      <c r="A109" s="79"/>
      <c r="B109" s="79"/>
      <c r="C109" s="79"/>
      <c r="D109" s="97"/>
      <c r="E109" s="97"/>
      <c r="F109" s="97"/>
      <c r="G109" s="79"/>
      <c r="H109" s="65"/>
      <c r="I109" s="65"/>
      <c r="J109" s="79"/>
      <c r="K109" s="79"/>
    </row>
    <row r="110" spans="1:11" ht="12.75">
      <c r="A110" s="79"/>
      <c r="B110" s="79"/>
      <c r="C110" s="79"/>
      <c r="D110" s="97"/>
      <c r="E110" s="97"/>
      <c r="F110" s="97"/>
      <c r="G110" s="79"/>
      <c r="H110" s="65"/>
      <c r="I110" s="65"/>
      <c r="J110" s="79"/>
      <c r="K110" s="79"/>
    </row>
    <row r="111" spans="1:11" ht="12.75">
      <c r="A111" s="79"/>
      <c r="B111" s="79"/>
      <c r="C111" s="79"/>
      <c r="D111" s="97"/>
      <c r="E111" s="97"/>
      <c r="F111" s="97"/>
      <c r="G111" s="79"/>
      <c r="H111" s="65"/>
      <c r="I111" s="65"/>
      <c r="J111" s="79"/>
      <c r="K111" s="79"/>
    </row>
    <row r="112" spans="1:11" ht="12.75">
      <c r="A112" s="79"/>
      <c r="B112" s="79"/>
      <c r="C112" s="79"/>
      <c r="D112" s="97"/>
      <c r="E112" s="97"/>
      <c r="F112" s="97"/>
      <c r="G112" s="79"/>
      <c r="H112" s="65"/>
      <c r="I112" s="65"/>
      <c r="J112" s="79"/>
      <c r="K112" s="79"/>
    </row>
    <row r="113" spans="1:11" ht="12.75">
      <c r="A113" s="79"/>
      <c r="B113" s="79"/>
      <c r="C113" s="79"/>
      <c r="D113" s="97"/>
      <c r="E113" s="97"/>
      <c r="F113" s="97"/>
      <c r="G113" s="79"/>
      <c r="H113" s="65"/>
      <c r="I113" s="65"/>
      <c r="J113" s="79"/>
      <c r="K113" s="79"/>
    </row>
    <row r="114" spans="1:11" ht="12.75">
      <c r="A114" s="79"/>
      <c r="B114" s="79"/>
      <c r="C114" s="79"/>
      <c r="D114" s="97"/>
      <c r="E114" s="97"/>
      <c r="F114" s="97"/>
      <c r="G114" s="79"/>
      <c r="H114" s="65"/>
      <c r="I114" s="65"/>
      <c r="J114" s="79"/>
      <c r="K114" s="79"/>
    </row>
    <row r="115" spans="1:11" ht="12.75">
      <c r="A115" s="79"/>
      <c r="B115" s="79"/>
      <c r="C115" s="79"/>
      <c r="D115" s="97"/>
      <c r="E115" s="97"/>
      <c r="F115" s="97"/>
      <c r="G115" s="79"/>
      <c r="H115" s="65"/>
      <c r="I115" s="65"/>
      <c r="J115" s="79"/>
      <c r="K115" s="79"/>
    </row>
    <row r="116" spans="1:11" ht="12.75">
      <c r="A116" s="79"/>
      <c r="B116" s="79"/>
      <c r="C116" s="79"/>
      <c r="D116" s="97"/>
      <c r="E116" s="97"/>
      <c r="F116" s="97"/>
      <c r="G116" s="79"/>
      <c r="H116" s="65"/>
      <c r="I116" s="65"/>
      <c r="J116" s="79"/>
      <c r="K116" s="79"/>
    </row>
    <row r="117" spans="1:11" ht="12.75">
      <c r="A117" s="79"/>
      <c r="B117" s="79"/>
      <c r="C117" s="79"/>
      <c r="D117" s="97"/>
      <c r="E117" s="97"/>
      <c r="F117" s="97"/>
      <c r="G117" s="79"/>
      <c r="H117" s="65"/>
      <c r="I117" s="65"/>
      <c r="J117" s="79"/>
      <c r="K117" s="79"/>
    </row>
    <row r="118" spans="1:11" ht="12.75">
      <c r="A118" s="79"/>
      <c r="B118" s="79"/>
      <c r="C118" s="79"/>
      <c r="D118" s="97"/>
      <c r="E118" s="97"/>
      <c r="F118" s="97"/>
      <c r="G118" s="79"/>
      <c r="H118" s="65"/>
      <c r="I118" s="65"/>
      <c r="J118" s="79"/>
      <c r="K118" s="79"/>
    </row>
    <row r="119" spans="1:11" ht="12.75">
      <c r="A119" s="79"/>
      <c r="B119" s="79"/>
      <c r="C119" s="79"/>
      <c r="D119" s="97"/>
      <c r="E119" s="97"/>
      <c r="F119" s="97"/>
      <c r="G119" s="79"/>
      <c r="H119" s="65"/>
      <c r="I119" s="65"/>
      <c r="J119" s="79"/>
      <c r="K119" s="79"/>
    </row>
    <row r="120" spans="1:11" ht="12.75">
      <c r="A120" s="79"/>
      <c r="B120" s="79"/>
      <c r="C120" s="79"/>
      <c r="D120" s="97"/>
      <c r="E120" s="97"/>
      <c r="F120" s="97"/>
      <c r="G120" s="79"/>
      <c r="H120" s="65"/>
      <c r="I120" s="65"/>
      <c r="J120" s="79"/>
      <c r="K120" s="79"/>
    </row>
    <row r="121" spans="1:11" ht="12.75">
      <c r="A121" s="79"/>
      <c r="B121" s="79"/>
      <c r="C121" s="79"/>
      <c r="D121" s="97"/>
      <c r="E121" s="97"/>
      <c r="F121" s="97"/>
      <c r="G121" s="79"/>
      <c r="H121" s="65"/>
      <c r="I121" s="65"/>
      <c r="J121" s="79"/>
      <c r="K121" s="79"/>
    </row>
    <row r="122" spans="1:11" ht="12.75">
      <c r="A122" s="79"/>
      <c r="B122" s="79"/>
      <c r="C122" s="79"/>
      <c r="D122" s="97"/>
      <c r="E122" s="97"/>
      <c r="F122" s="97"/>
      <c r="G122" s="79"/>
      <c r="H122" s="65"/>
      <c r="I122" s="65"/>
      <c r="J122" s="79"/>
      <c r="K122" s="79"/>
    </row>
    <row r="123" spans="1:11" ht="12.75">
      <c r="A123" s="79"/>
      <c r="B123" s="79"/>
      <c r="C123" s="79"/>
      <c r="D123" s="97"/>
      <c r="E123" s="97"/>
      <c r="F123" s="97"/>
      <c r="G123" s="79"/>
      <c r="H123" s="65"/>
      <c r="I123" s="65"/>
      <c r="J123" s="79"/>
      <c r="K123" s="79"/>
    </row>
    <row r="124" spans="1:11" ht="12.75">
      <c r="A124" s="79"/>
      <c r="B124" s="79"/>
      <c r="C124" s="79"/>
      <c r="D124" s="97"/>
      <c r="E124" s="97"/>
      <c r="F124" s="97"/>
      <c r="G124" s="79"/>
      <c r="H124" s="65"/>
      <c r="I124" s="65"/>
      <c r="J124" s="79"/>
      <c r="K124" s="79"/>
    </row>
    <row r="125" spans="1:11" ht="12.75">
      <c r="A125" s="79"/>
      <c r="B125" s="79"/>
      <c r="C125" s="79"/>
      <c r="D125" s="97"/>
      <c r="E125" s="97"/>
      <c r="F125" s="97"/>
      <c r="G125" s="79"/>
      <c r="H125" s="65"/>
      <c r="I125" s="65"/>
      <c r="J125" s="79"/>
      <c r="K125" s="79"/>
    </row>
    <row r="126" spans="1:11" ht="12.75">
      <c r="A126" s="79"/>
      <c r="B126" s="79"/>
      <c r="C126" s="79"/>
      <c r="D126" s="97"/>
      <c r="E126" s="97"/>
      <c r="F126" s="97"/>
      <c r="G126" s="79"/>
      <c r="H126" s="65"/>
      <c r="I126" s="65"/>
      <c r="J126" s="79"/>
      <c r="K126" s="79"/>
    </row>
    <row r="127" spans="1:11" ht="12.75">
      <c r="A127" s="79"/>
      <c r="B127" s="79"/>
      <c r="C127" s="79"/>
      <c r="D127" s="97"/>
      <c r="E127" s="97"/>
      <c r="F127" s="97"/>
      <c r="G127" s="79"/>
      <c r="H127" s="65"/>
      <c r="I127" s="65"/>
      <c r="J127" s="79"/>
      <c r="K127" s="79"/>
    </row>
    <row r="128" spans="1:11" ht="12.75">
      <c r="A128" s="79"/>
      <c r="B128" s="79"/>
      <c r="C128" s="79"/>
      <c r="D128" s="97"/>
      <c r="E128" s="97"/>
      <c r="F128" s="97"/>
      <c r="G128" s="79"/>
      <c r="H128" s="65"/>
      <c r="I128" s="65"/>
      <c r="J128" s="79"/>
      <c r="K128" s="79"/>
    </row>
    <row r="129" spans="1:11" ht="12.75">
      <c r="A129" s="79"/>
      <c r="B129" s="79"/>
      <c r="C129" s="79"/>
      <c r="D129" s="97"/>
      <c r="E129" s="97"/>
      <c r="F129" s="97"/>
      <c r="G129" s="79"/>
      <c r="H129" s="65"/>
      <c r="I129" s="65"/>
      <c r="J129" s="79"/>
      <c r="K129" s="79"/>
    </row>
    <row r="130" spans="1:11" ht="12.75">
      <c r="A130" s="79"/>
      <c r="B130" s="79"/>
      <c r="C130" s="79"/>
      <c r="D130" s="97"/>
      <c r="E130" s="97"/>
      <c r="F130" s="97"/>
      <c r="G130" s="79"/>
      <c r="H130" s="65"/>
      <c r="I130" s="65"/>
      <c r="J130" s="79"/>
      <c r="K130" s="79"/>
    </row>
    <row r="131" spans="1:11" ht="12.75">
      <c r="A131" s="79"/>
      <c r="B131" s="79"/>
      <c r="C131" s="79"/>
      <c r="D131" s="97"/>
      <c r="E131" s="97"/>
      <c r="F131" s="97"/>
      <c r="G131" s="79"/>
      <c r="H131" s="65"/>
      <c r="I131" s="65"/>
      <c r="J131" s="79"/>
      <c r="K131" s="79"/>
    </row>
    <row r="132" spans="1:11" ht="12.75">
      <c r="A132" s="79"/>
      <c r="B132" s="79"/>
      <c r="C132" s="79"/>
      <c r="D132" s="97"/>
      <c r="E132" s="97"/>
      <c r="F132" s="97"/>
      <c r="G132" s="79"/>
      <c r="H132" s="65"/>
      <c r="I132" s="65"/>
      <c r="J132" s="79"/>
      <c r="K132" s="79"/>
    </row>
    <row r="133" spans="1:11" ht="12.75">
      <c r="A133" s="79"/>
      <c r="B133" s="79"/>
      <c r="C133" s="79"/>
      <c r="D133" s="97"/>
      <c r="E133" s="97"/>
      <c r="F133" s="97"/>
      <c r="G133" s="79"/>
      <c r="H133" s="65"/>
      <c r="I133" s="65"/>
      <c r="J133" s="79"/>
      <c r="K133" s="79"/>
    </row>
    <row r="134" spans="1:11" ht="12.75">
      <c r="A134" s="79"/>
      <c r="B134" s="79"/>
      <c r="C134" s="79"/>
      <c r="D134" s="97"/>
      <c r="E134" s="97"/>
      <c r="F134" s="97"/>
      <c r="G134" s="79"/>
      <c r="H134" s="65"/>
      <c r="I134" s="65"/>
      <c r="J134" s="79"/>
      <c r="K134" s="79"/>
    </row>
    <row r="135" spans="1:11" ht="12.75">
      <c r="A135" s="79"/>
      <c r="B135" s="79"/>
      <c r="C135" s="79"/>
      <c r="D135" s="97"/>
      <c r="E135" s="97"/>
      <c r="F135" s="97"/>
      <c r="G135" s="79"/>
      <c r="H135" s="65"/>
      <c r="I135" s="65"/>
      <c r="J135" s="79"/>
      <c r="K135" s="79"/>
    </row>
    <row r="136" spans="1:11" ht="12.75">
      <c r="A136" s="79"/>
      <c r="B136" s="79"/>
      <c r="C136" s="79"/>
      <c r="D136" s="97"/>
      <c r="E136" s="97"/>
      <c r="F136" s="97"/>
      <c r="G136" s="79"/>
      <c r="H136" s="65"/>
      <c r="I136" s="65"/>
      <c r="J136" s="79"/>
      <c r="K136" s="79"/>
    </row>
    <row r="137" spans="1:11" ht="12.75">
      <c r="A137" s="79"/>
      <c r="B137" s="79"/>
      <c r="C137" s="79"/>
      <c r="D137" s="97"/>
      <c r="E137" s="97"/>
      <c r="F137" s="97"/>
      <c r="G137" s="79"/>
      <c r="H137" s="65"/>
      <c r="I137" s="65"/>
      <c r="J137" s="79"/>
      <c r="K137" s="79"/>
    </row>
    <row r="138" spans="1:11" ht="12.75">
      <c r="A138" s="79"/>
      <c r="B138" s="79"/>
      <c r="C138" s="79"/>
      <c r="D138" s="97"/>
      <c r="E138" s="97"/>
      <c r="F138" s="97"/>
      <c r="G138" s="79"/>
      <c r="H138" s="65"/>
      <c r="I138" s="65"/>
      <c r="J138" s="79"/>
      <c r="K138" s="79"/>
    </row>
    <row r="139" spans="1:11" ht="12.75">
      <c r="A139" s="79"/>
      <c r="B139" s="79"/>
      <c r="C139" s="79"/>
      <c r="D139" s="97"/>
      <c r="E139" s="97"/>
      <c r="F139" s="97"/>
      <c r="G139" s="79"/>
      <c r="H139" s="65"/>
      <c r="I139" s="65"/>
      <c r="J139" s="79"/>
      <c r="K139" s="79"/>
    </row>
    <row r="140" spans="1:11" ht="12.75">
      <c r="A140" s="79"/>
      <c r="B140" s="79"/>
      <c r="C140" s="79"/>
      <c r="D140" s="97"/>
      <c r="E140" s="97"/>
      <c r="F140" s="97"/>
      <c r="G140" s="79"/>
      <c r="H140" s="65"/>
      <c r="I140" s="65"/>
      <c r="J140" s="79"/>
      <c r="K140" s="79"/>
    </row>
    <row r="141" spans="1:11" ht="12.75">
      <c r="A141" s="79"/>
      <c r="B141" s="79"/>
      <c r="C141" s="79"/>
      <c r="D141" s="97"/>
      <c r="E141" s="97"/>
      <c r="F141" s="97"/>
      <c r="G141" s="79"/>
      <c r="H141" s="65"/>
      <c r="I141" s="65"/>
      <c r="J141" s="79"/>
      <c r="K141" s="79"/>
    </row>
    <row r="142" spans="1:11" ht="12.75">
      <c r="A142" s="79"/>
      <c r="B142" s="79"/>
      <c r="C142" s="79"/>
      <c r="D142" s="97"/>
      <c r="E142" s="97"/>
      <c r="F142" s="97"/>
      <c r="G142" s="79"/>
      <c r="H142" s="65"/>
      <c r="I142" s="65"/>
      <c r="J142" s="79"/>
      <c r="K142" s="79"/>
    </row>
    <row r="143" spans="1:11" ht="12.75">
      <c r="A143" s="79"/>
      <c r="B143" s="79"/>
      <c r="C143" s="79"/>
      <c r="D143" s="97"/>
      <c r="E143" s="97"/>
      <c r="F143" s="97"/>
      <c r="G143" s="79"/>
      <c r="H143" s="65"/>
      <c r="I143" s="65"/>
      <c r="J143" s="79"/>
      <c r="K143" s="79"/>
    </row>
    <row r="144" spans="1:11" ht="12.75">
      <c r="A144" s="79"/>
      <c r="B144" s="79"/>
      <c r="C144" s="79"/>
      <c r="D144" s="97"/>
      <c r="E144" s="97"/>
      <c r="F144" s="97"/>
      <c r="G144" s="79"/>
      <c r="H144" s="65"/>
      <c r="I144" s="65"/>
      <c r="J144" s="79"/>
      <c r="K144" s="79"/>
    </row>
    <row r="145" spans="1:11" ht="12.75">
      <c r="A145" s="79"/>
      <c r="B145" s="79"/>
      <c r="C145" s="79"/>
      <c r="D145" s="97"/>
      <c r="E145" s="97"/>
      <c r="F145" s="97"/>
      <c r="G145" s="79"/>
      <c r="H145" s="65"/>
      <c r="I145" s="65"/>
      <c r="J145" s="79"/>
      <c r="K145" s="79"/>
    </row>
    <row r="146" spans="1:11" ht="12.75">
      <c r="A146" s="79"/>
      <c r="B146" s="79"/>
      <c r="C146" s="79"/>
      <c r="D146" s="97"/>
      <c r="E146" s="97"/>
      <c r="F146" s="97"/>
      <c r="G146" s="79"/>
      <c r="H146" s="65"/>
      <c r="I146" s="65"/>
      <c r="J146" s="79"/>
      <c r="K146" s="79"/>
    </row>
    <row r="147" spans="1:11" ht="12.75">
      <c r="A147" s="79"/>
      <c r="B147" s="79"/>
      <c r="C147" s="79"/>
      <c r="D147" s="97"/>
      <c r="E147" s="97"/>
      <c r="F147" s="97"/>
      <c r="G147" s="79"/>
      <c r="H147" s="65"/>
      <c r="I147" s="65"/>
      <c r="J147" s="79"/>
      <c r="K147" s="79"/>
    </row>
    <row r="148" spans="1:11" ht="12.75">
      <c r="A148" s="79"/>
      <c r="B148" s="79"/>
      <c r="C148" s="79"/>
      <c r="D148" s="97"/>
      <c r="E148" s="97"/>
      <c r="F148" s="97"/>
      <c r="G148" s="79"/>
      <c r="H148" s="65"/>
      <c r="I148" s="65"/>
      <c r="J148" s="79"/>
      <c r="K148" s="79"/>
    </row>
    <row r="149" spans="1:11" ht="12.75">
      <c r="A149" s="79"/>
      <c r="B149" s="79"/>
      <c r="C149" s="79"/>
      <c r="D149" s="97"/>
      <c r="E149" s="97"/>
      <c r="F149" s="97"/>
      <c r="G149" s="79"/>
      <c r="H149" s="65"/>
      <c r="I149" s="65"/>
      <c r="J149" s="79"/>
      <c r="K149" s="79"/>
    </row>
    <row r="150" spans="1:11" ht="12.75">
      <c r="A150" s="79"/>
      <c r="B150" s="79"/>
      <c r="C150" s="79"/>
      <c r="D150" s="97"/>
      <c r="E150" s="97"/>
      <c r="F150" s="97"/>
      <c r="G150" s="79"/>
      <c r="H150" s="65"/>
      <c r="I150" s="65"/>
      <c r="J150" s="79"/>
      <c r="K150" s="79"/>
    </row>
    <row r="151" spans="1:11" ht="12.75">
      <c r="A151" s="79"/>
      <c r="B151" s="79"/>
      <c r="C151" s="79"/>
      <c r="D151" s="97"/>
      <c r="E151" s="97"/>
      <c r="F151" s="97"/>
      <c r="G151" s="79"/>
      <c r="H151" s="65"/>
      <c r="I151" s="65"/>
      <c r="J151" s="79"/>
      <c r="K151" s="79"/>
    </row>
    <row r="152" spans="1:11" ht="12.75">
      <c r="A152" s="79"/>
      <c r="B152" s="79"/>
      <c r="C152" s="79"/>
      <c r="D152" s="97"/>
      <c r="E152" s="97"/>
      <c r="F152" s="97"/>
      <c r="G152" s="79"/>
      <c r="H152" s="65"/>
      <c r="I152" s="65"/>
      <c r="J152" s="79"/>
      <c r="K152" s="79"/>
    </row>
    <row r="153" spans="1:11" ht="12.75">
      <c r="A153" s="79"/>
      <c r="B153" s="79"/>
      <c r="C153" s="79"/>
      <c r="D153" s="97"/>
      <c r="E153" s="97"/>
      <c r="F153" s="97"/>
      <c r="G153" s="79"/>
      <c r="H153" s="65"/>
      <c r="I153" s="65"/>
      <c r="J153" s="79"/>
      <c r="K153" s="79"/>
    </row>
    <row r="154" spans="1:11" ht="12.75">
      <c r="A154" s="79"/>
      <c r="B154" s="79"/>
      <c r="C154" s="79"/>
      <c r="D154" s="97"/>
      <c r="E154" s="97"/>
      <c r="F154" s="97"/>
      <c r="G154" s="79"/>
      <c r="H154" s="65"/>
      <c r="I154" s="65"/>
      <c r="J154" s="79"/>
      <c r="K154" s="79"/>
    </row>
    <row r="155" spans="1:11" ht="12.75">
      <c r="A155" s="79"/>
      <c r="B155" s="79"/>
      <c r="C155" s="79"/>
      <c r="D155" s="97"/>
      <c r="E155" s="97"/>
      <c r="F155" s="97"/>
      <c r="G155" s="79"/>
      <c r="H155" s="65"/>
      <c r="I155" s="65"/>
      <c r="J155" s="79"/>
      <c r="K155" s="79"/>
    </row>
    <row r="156" spans="1:11" ht="12.75">
      <c r="A156" s="79"/>
      <c r="B156" s="79"/>
      <c r="C156" s="79"/>
      <c r="D156" s="97"/>
      <c r="E156" s="97"/>
      <c r="F156" s="97"/>
      <c r="G156" s="79"/>
      <c r="H156" s="65"/>
      <c r="I156" s="65"/>
      <c r="J156" s="79"/>
      <c r="K156" s="79"/>
    </row>
    <row r="157" spans="1:11" ht="12.75">
      <c r="A157" s="79"/>
      <c r="B157" s="79"/>
      <c r="C157" s="79"/>
      <c r="D157" s="97"/>
      <c r="E157" s="97"/>
      <c r="F157" s="97"/>
      <c r="G157" s="79"/>
      <c r="H157" s="65"/>
      <c r="I157" s="65"/>
      <c r="J157" s="79"/>
      <c r="K157" s="79"/>
    </row>
    <row r="158" spans="1:11" ht="12.75">
      <c r="A158" s="79"/>
      <c r="B158" s="79"/>
      <c r="C158" s="79"/>
      <c r="D158" s="97"/>
      <c r="E158" s="97"/>
      <c r="F158" s="97"/>
      <c r="G158" s="79"/>
      <c r="H158" s="65"/>
      <c r="I158" s="65"/>
      <c r="J158" s="79"/>
      <c r="K158" s="79"/>
    </row>
    <row r="159" spans="1:11" ht="12.75">
      <c r="A159" s="79"/>
      <c r="B159" s="79"/>
      <c r="C159" s="79"/>
      <c r="D159" s="97"/>
      <c r="E159" s="97"/>
      <c r="F159" s="97"/>
      <c r="G159" s="79"/>
      <c r="H159" s="65"/>
      <c r="I159" s="65"/>
      <c r="J159" s="79"/>
      <c r="K159" s="79"/>
    </row>
    <row r="160" spans="1:11" ht="12.75">
      <c r="A160" s="79"/>
      <c r="B160" s="79"/>
      <c r="C160" s="79"/>
      <c r="D160" s="97"/>
      <c r="E160" s="97"/>
      <c r="F160" s="97"/>
      <c r="G160" s="79"/>
      <c r="H160" s="65"/>
      <c r="I160" s="65"/>
      <c r="J160" s="79"/>
      <c r="K160" s="79"/>
    </row>
    <row r="161" spans="1:11" ht="12.75">
      <c r="A161" s="79"/>
      <c r="B161" s="79"/>
      <c r="C161" s="79"/>
      <c r="D161" s="97"/>
      <c r="E161" s="97"/>
      <c r="F161" s="97"/>
      <c r="G161" s="79"/>
      <c r="H161" s="65"/>
      <c r="I161" s="65"/>
      <c r="J161" s="79"/>
      <c r="K161" s="79"/>
    </row>
    <row r="162" spans="1:11" ht="12.75">
      <c r="A162" s="79"/>
      <c r="B162" s="79"/>
      <c r="C162" s="79"/>
      <c r="D162" s="97"/>
      <c r="E162" s="97"/>
      <c r="F162" s="97"/>
      <c r="G162" s="79"/>
      <c r="H162" s="65"/>
      <c r="I162" s="65"/>
      <c r="J162" s="79"/>
      <c r="K162" s="79"/>
    </row>
    <row r="163" spans="1:11" ht="12.75">
      <c r="A163" s="79"/>
      <c r="B163" s="79"/>
      <c r="C163" s="79"/>
      <c r="D163" s="97"/>
      <c r="E163" s="97"/>
      <c r="F163" s="97"/>
      <c r="G163" s="79"/>
      <c r="H163" s="65"/>
      <c r="I163" s="65"/>
      <c r="J163" s="79"/>
      <c r="K163" s="79"/>
    </row>
    <row r="164" spans="1:11" ht="12.75">
      <c r="A164" s="79"/>
      <c r="B164" s="79"/>
      <c r="C164" s="79"/>
      <c r="D164" s="97"/>
      <c r="E164" s="97"/>
      <c r="F164" s="97"/>
      <c r="G164" s="79"/>
      <c r="H164" s="65"/>
      <c r="I164" s="65"/>
      <c r="J164" s="79"/>
      <c r="K164" s="79"/>
    </row>
    <row r="165" spans="1:11" ht="12.75">
      <c r="A165" s="79"/>
      <c r="B165" s="79"/>
      <c r="C165" s="79"/>
      <c r="D165" s="97"/>
      <c r="E165" s="97"/>
      <c r="F165" s="97"/>
      <c r="G165" s="79"/>
      <c r="H165" s="65"/>
      <c r="I165" s="65"/>
      <c r="J165" s="79"/>
      <c r="K165" s="79"/>
    </row>
    <row r="166" spans="1:11" ht="12.75">
      <c r="A166" s="79"/>
      <c r="B166" s="79"/>
      <c r="C166" s="79"/>
      <c r="D166" s="97"/>
      <c r="E166" s="97"/>
      <c r="F166" s="97"/>
      <c r="G166" s="79"/>
      <c r="H166" s="65"/>
      <c r="I166" s="65"/>
      <c r="J166" s="79"/>
      <c r="K166" s="79"/>
    </row>
    <row r="167" spans="1:11" ht="12.75">
      <c r="A167" s="79"/>
      <c r="B167" s="79"/>
      <c r="C167" s="79"/>
      <c r="D167" s="97"/>
      <c r="E167" s="97"/>
      <c r="F167" s="97"/>
      <c r="G167" s="79"/>
      <c r="H167" s="65"/>
      <c r="I167" s="65"/>
      <c r="J167" s="79"/>
      <c r="K167" s="79"/>
    </row>
    <row r="168" spans="1:11" ht="12.75">
      <c r="A168" s="79"/>
      <c r="B168" s="79"/>
      <c r="C168" s="79"/>
      <c r="D168" s="97"/>
      <c r="E168" s="97"/>
      <c r="F168" s="97"/>
      <c r="G168" s="79"/>
      <c r="H168" s="65"/>
      <c r="I168" s="65"/>
      <c r="J168" s="79"/>
      <c r="K168" s="79"/>
    </row>
    <row r="169" spans="1:11" ht="12.75">
      <c r="A169" s="79"/>
      <c r="B169" s="79"/>
      <c r="C169" s="79"/>
      <c r="D169" s="97"/>
      <c r="E169" s="97"/>
      <c r="F169" s="97"/>
      <c r="G169" s="79"/>
      <c r="H169" s="65"/>
      <c r="I169" s="65"/>
      <c r="J169" s="79"/>
      <c r="K169" s="79"/>
    </row>
    <row r="170" spans="1:11" ht="12.75">
      <c r="A170" s="79"/>
      <c r="B170" s="79"/>
      <c r="C170" s="79"/>
      <c r="D170" s="97"/>
      <c r="E170" s="97"/>
      <c r="F170" s="97"/>
      <c r="G170" s="79"/>
      <c r="H170" s="65"/>
      <c r="I170" s="65"/>
      <c r="J170" s="79"/>
      <c r="K170" s="79"/>
    </row>
    <row r="171" spans="1:11" ht="12.75">
      <c r="A171" s="79"/>
      <c r="B171" s="79"/>
      <c r="C171" s="79"/>
      <c r="D171" s="97"/>
      <c r="E171" s="97"/>
      <c r="F171" s="97"/>
      <c r="G171" s="79"/>
      <c r="H171" s="65"/>
      <c r="I171" s="65"/>
      <c r="J171" s="79"/>
      <c r="K171" s="79"/>
    </row>
    <row r="172" spans="1:11" ht="12.75">
      <c r="A172" s="79"/>
      <c r="B172" s="79"/>
      <c r="C172" s="79"/>
      <c r="D172" s="97"/>
      <c r="E172" s="97"/>
      <c r="F172" s="97"/>
      <c r="G172" s="79"/>
      <c r="H172" s="65"/>
      <c r="I172" s="65"/>
      <c r="J172" s="79"/>
      <c r="K172" s="79"/>
    </row>
    <row r="173" spans="1:11" ht="12.75">
      <c r="A173" s="79"/>
      <c r="B173" s="79"/>
      <c r="C173" s="79"/>
      <c r="D173" s="97"/>
      <c r="E173" s="97"/>
      <c r="F173" s="97"/>
      <c r="G173" s="79"/>
      <c r="H173" s="65"/>
      <c r="I173" s="65"/>
      <c r="J173" s="79"/>
      <c r="K173" s="79"/>
    </row>
    <row r="174" spans="1:11" ht="12.75">
      <c r="A174" s="79"/>
      <c r="B174" s="79"/>
      <c r="C174" s="79"/>
      <c r="D174" s="97"/>
      <c r="E174" s="97"/>
      <c r="F174" s="97"/>
      <c r="G174" s="79"/>
      <c r="H174" s="65"/>
      <c r="I174" s="65"/>
      <c r="J174" s="79"/>
      <c r="K174" s="79"/>
    </row>
    <row r="175" spans="1:11" ht="12.75">
      <c r="A175" s="79"/>
      <c r="B175" s="79"/>
      <c r="C175" s="79"/>
      <c r="D175" s="97"/>
      <c r="E175" s="97"/>
      <c r="F175" s="97"/>
      <c r="G175" s="79"/>
      <c r="H175" s="65"/>
      <c r="I175" s="65"/>
      <c r="J175" s="79"/>
      <c r="K175" s="79"/>
    </row>
    <row r="176" spans="1:11" ht="12.75">
      <c r="A176" s="79"/>
      <c r="B176" s="79"/>
      <c r="C176" s="79"/>
      <c r="D176" s="97"/>
      <c r="E176" s="97"/>
      <c r="F176" s="97"/>
      <c r="G176" s="79"/>
      <c r="H176" s="65"/>
      <c r="I176" s="65"/>
      <c r="J176" s="79"/>
      <c r="K176" s="79"/>
    </row>
    <row r="177" spans="1:11" ht="12.75">
      <c r="A177" s="79"/>
      <c r="B177" s="79"/>
      <c r="C177" s="79"/>
      <c r="D177" s="97"/>
      <c r="E177" s="97"/>
      <c r="F177" s="97"/>
      <c r="G177" s="79"/>
      <c r="H177" s="65"/>
      <c r="I177" s="65"/>
      <c r="J177" s="79"/>
      <c r="K177" s="79"/>
    </row>
    <row r="178" spans="1:11" ht="12.75">
      <c r="A178" s="79"/>
      <c r="B178" s="79"/>
      <c r="C178" s="79"/>
      <c r="D178" s="97"/>
      <c r="E178" s="97"/>
      <c r="F178" s="97"/>
      <c r="G178" s="79"/>
      <c r="H178" s="65"/>
      <c r="I178" s="65"/>
      <c r="J178" s="79"/>
      <c r="K178" s="79"/>
    </row>
    <row r="179" spans="1:11" ht="12.75">
      <c r="A179" s="79"/>
      <c r="B179" s="79"/>
      <c r="C179" s="79"/>
      <c r="D179" s="97"/>
      <c r="E179" s="97"/>
      <c r="F179" s="97"/>
      <c r="G179" s="79"/>
      <c r="H179" s="65"/>
      <c r="I179" s="65"/>
      <c r="J179" s="79"/>
      <c r="K179" s="79"/>
    </row>
    <row r="180" spans="1:11" ht="12.75">
      <c r="A180" s="79"/>
      <c r="B180" s="79"/>
      <c r="C180" s="79"/>
      <c r="D180" s="97"/>
      <c r="E180" s="97"/>
      <c r="F180" s="97"/>
      <c r="G180" s="79"/>
      <c r="H180" s="65"/>
      <c r="I180" s="65"/>
      <c r="J180" s="79"/>
      <c r="K180" s="79"/>
    </row>
    <row r="181" spans="1:11" ht="12.75">
      <c r="A181" s="79"/>
      <c r="B181" s="79"/>
      <c r="C181" s="79"/>
      <c r="D181" s="97"/>
      <c r="E181" s="97"/>
      <c r="F181" s="97"/>
      <c r="G181" s="79"/>
      <c r="H181" s="65"/>
      <c r="I181" s="65"/>
      <c r="J181" s="79"/>
      <c r="K181" s="79"/>
    </row>
    <row r="182" spans="1:11" ht="12.75">
      <c r="A182" s="79"/>
      <c r="B182" s="79"/>
      <c r="C182" s="79"/>
      <c r="D182" s="97"/>
      <c r="E182" s="97"/>
      <c r="F182" s="97"/>
      <c r="G182" s="79"/>
      <c r="H182" s="65"/>
      <c r="I182" s="65"/>
      <c r="J182" s="79"/>
      <c r="K182" s="79"/>
    </row>
    <row r="183" spans="1:11" ht="12.75">
      <c r="A183" s="79"/>
      <c r="B183" s="79"/>
      <c r="C183" s="79"/>
      <c r="D183" s="97"/>
      <c r="E183" s="97"/>
      <c r="F183" s="97"/>
      <c r="G183" s="79"/>
      <c r="H183" s="65"/>
      <c r="I183" s="65"/>
      <c r="J183" s="79"/>
      <c r="K183" s="79"/>
    </row>
    <row r="184" spans="1:11" ht="12.75">
      <c r="A184" s="79"/>
      <c r="B184" s="79"/>
      <c r="C184" s="79"/>
      <c r="D184" s="97"/>
      <c r="E184" s="97"/>
      <c r="F184" s="97"/>
      <c r="G184" s="79"/>
      <c r="H184" s="65"/>
      <c r="I184" s="65"/>
      <c r="J184" s="79"/>
      <c r="K184" s="79"/>
    </row>
    <row r="185" spans="1:11" ht="12.75">
      <c r="A185" s="79"/>
      <c r="B185" s="79"/>
      <c r="C185" s="79"/>
      <c r="D185" s="97"/>
      <c r="E185" s="97"/>
      <c r="F185" s="97"/>
      <c r="G185" s="79"/>
      <c r="H185" s="65"/>
      <c r="I185" s="65"/>
      <c r="J185" s="79"/>
      <c r="K185" s="79"/>
    </row>
    <row r="186" spans="1:11" ht="12.75">
      <c r="A186" s="79"/>
      <c r="B186" s="79"/>
      <c r="C186" s="79"/>
      <c r="D186" s="97"/>
      <c r="E186" s="97"/>
      <c r="F186" s="97"/>
      <c r="G186" s="79"/>
      <c r="H186" s="65"/>
      <c r="I186" s="65"/>
      <c r="J186" s="79"/>
      <c r="K186" s="79"/>
    </row>
    <row r="187" spans="1:11" ht="12.75">
      <c r="A187" s="79"/>
      <c r="B187" s="79"/>
      <c r="C187" s="79"/>
      <c r="D187" s="97"/>
      <c r="E187" s="97"/>
      <c r="F187" s="97"/>
      <c r="G187" s="79"/>
      <c r="H187" s="65"/>
      <c r="I187" s="65"/>
      <c r="J187" s="79"/>
      <c r="K187" s="79"/>
    </row>
    <row r="188" spans="1:11" ht="12.75">
      <c r="A188" s="79"/>
      <c r="B188" s="79"/>
      <c r="C188" s="79"/>
      <c r="D188" s="97"/>
      <c r="E188" s="97"/>
      <c r="F188" s="97"/>
      <c r="G188" s="79"/>
      <c r="H188" s="65"/>
      <c r="I188" s="65"/>
      <c r="J188" s="79"/>
      <c r="K188" s="79"/>
    </row>
    <row r="189" spans="1:11" ht="12.75">
      <c r="A189" s="79"/>
      <c r="B189" s="79"/>
      <c r="C189" s="79"/>
      <c r="D189" s="97"/>
      <c r="E189" s="97"/>
      <c r="F189" s="97"/>
      <c r="G189" s="79"/>
      <c r="H189" s="65"/>
      <c r="I189" s="65"/>
      <c r="J189" s="79"/>
      <c r="K189" s="79"/>
    </row>
    <row r="190" spans="1:11" ht="12.75">
      <c r="A190" s="79"/>
      <c r="B190" s="79"/>
      <c r="C190" s="79"/>
      <c r="D190" s="97"/>
      <c r="E190" s="97"/>
      <c r="F190" s="97"/>
      <c r="G190" s="79"/>
      <c r="H190" s="65"/>
      <c r="I190" s="65"/>
      <c r="J190" s="79"/>
      <c r="K190" s="79"/>
    </row>
    <row r="191" spans="1:11" ht="12.75">
      <c r="A191" s="79"/>
      <c r="B191" s="79"/>
      <c r="C191" s="79"/>
      <c r="D191" s="97"/>
      <c r="E191" s="97"/>
      <c r="F191" s="97"/>
      <c r="G191" s="79"/>
      <c r="H191" s="65"/>
      <c r="I191" s="65"/>
      <c r="J191" s="79"/>
      <c r="K191" s="79"/>
    </row>
    <row r="192" spans="1:11" ht="12.75">
      <c r="A192" s="79"/>
      <c r="B192" s="79"/>
      <c r="C192" s="79"/>
      <c r="D192" s="97"/>
      <c r="E192" s="97"/>
      <c r="F192" s="97"/>
      <c r="G192" s="79"/>
      <c r="H192" s="65"/>
      <c r="I192" s="65"/>
      <c r="J192" s="79"/>
      <c r="K192" s="79"/>
    </row>
    <row r="193" spans="1:11" ht="12.75">
      <c r="A193" s="79"/>
      <c r="B193" s="79"/>
      <c r="C193" s="79"/>
      <c r="D193" s="97"/>
      <c r="E193" s="97"/>
      <c r="F193" s="97"/>
      <c r="G193" s="79"/>
      <c r="H193" s="65"/>
      <c r="I193" s="65"/>
      <c r="J193" s="79"/>
      <c r="K193" s="79"/>
    </row>
    <row r="194" spans="1:11" ht="12.75">
      <c r="A194" s="79"/>
      <c r="B194" s="79"/>
      <c r="C194" s="79"/>
      <c r="D194" s="97"/>
      <c r="E194" s="97"/>
      <c r="F194" s="97"/>
      <c r="G194" s="79"/>
      <c r="H194" s="65"/>
      <c r="I194" s="65"/>
      <c r="J194" s="79"/>
      <c r="K194" s="79"/>
    </row>
    <row r="195" spans="1:11" ht="12.75">
      <c r="A195" s="79"/>
      <c r="B195" s="79"/>
      <c r="C195" s="79"/>
      <c r="D195" s="97"/>
      <c r="E195" s="97"/>
      <c r="F195" s="97"/>
      <c r="G195" s="79"/>
      <c r="H195" s="65"/>
      <c r="I195" s="65"/>
      <c r="J195" s="79"/>
      <c r="K195" s="79"/>
    </row>
    <row r="196" spans="1:11" ht="12.75">
      <c r="A196" s="79"/>
      <c r="B196" s="79"/>
      <c r="C196" s="79"/>
      <c r="D196" s="97"/>
      <c r="E196" s="97"/>
      <c r="F196" s="97"/>
      <c r="G196" s="79"/>
      <c r="H196" s="65"/>
      <c r="I196" s="65"/>
      <c r="J196" s="79"/>
      <c r="K196" s="79"/>
    </row>
    <row r="197" spans="1:11" ht="12.75">
      <c r="A197" s="79"/>
      <c r="B197" s="79"/>
      <c r="C197" s="79"/>
      <c r="D197" s="97"/>
      <c r="E197" s="97"/>
      <c r="F197" s="97"/>
      <c r="G197" s="79"/>
      <c r="H197" s="65"/>
      <c r="I197" s="65"/>
      <c r="J197" s="79"/>
      <c r="K197" s="79"/>
    </row>
    <row r="198" spans="1:11" ht="12.75">
      <c r="A198" s="79"/>
      <c r="B198" s="79"/>
      <c r="C198" s="79"/>
      <c r="D198" s="97"/>
      <c r="E198" s="97"/>
      <c r="F198" s="97"/>
      <c r="G198" s="79"/>
      <c r="H198" s="65"/>
      <c r="I198" s="65"/>
      <c r="J198" s="79"/>
      <c r="K198" s="79"/>
    </row>
    <row r="199" spans="1:11" ht="12.75">
      <c r="A199" s="79"/>
      <c r="B199" s="79"/>
      <c r="C199" s="79"/>
      <c r="D199" s="97"/>
      <c r="E199" s="97"/>
      <c r="F199" s="97"/>
      <c r="G199" s="79"/>
      <c r="H199" s="65"/>
      <c r="I199" s="65"/>
      <c r="J199" s="79"/>
      <c r="K199" s="79"/>
    </row>
    <row r="200" spans="1:11" ht="12.75">
      <c r="A200" s="79"/>
      <c r="B200" s="79"/>
      <c r="C200" s="79"/>
      <c r="D200" s="97"/>
      <c r="E200" s="97"/>
      <c r="F200" s="97"/>
      <c r="G200" s="79"/>
      <c r="H200" s="65"/>
      <c r="I200" s="65"/>
      <c r="J200" s="79"/>
      <c r="K200" s="79"/>
    </row>
    <row r="201" spans="1:11" ht="12.75">
      <c r="A201" s="79"/>
      <c r="B201" s="79"/>
      <c r="C201" s="79"/>
      <c r="D201" s="97"/>
      <c r="E201" s="97"/>
      <c r="F201" s="97"/>
      <c r="G201" s="79"/>
      <c r="H201" s="65"/>
      <c r="I201" s="65"/>
      <c r="J201" s="79"/>
      <c r="K201" s="79"/>
    </row>
    <row r="202" spans="1:11" ht="12.75">
      <c r="A202" s="79"/>
      <c r="B202" s="79"/>
      <c r="C202" s="79"/>
      <c r="D202" s="97"/>
      <c r="E202" s="97"/>
      <c r="F202" s="97"/>
      <c r="G202" s="79"/>
      <c r="H202" s="65"/>
      <c r="I202" s="65"/>
      <c r="J202" s="79"/>
      <c r="K202" s="79"/>
    </row>
    <row r="203" spans="1:11" ht="12.75">
      <c r="A203" s="79"/>
      <c r="B203" s="79"/>
      <c r="C203" s="79"/>
      <c r="D203" s="97"/>
      <c r="E203" s="97"/>
      <c r="F203" s="97"/>
      <c r="G203" s="79"/>
      <c r="H203" s="65"/>
      <c r="I203" s="65"/>
      <c r="J203" s="79"/>
      <c r="K203" s="79"/>
    </row>
    <row r="204" spans="1:11" ht="12.75">
      <c r="A204" s="79"/>
      <c r="B204" s="79"/>
      <c r="C204" s="79"/>
      <c r="D204" s="97"/>
      <c r="E204" s="97"/>
      <c r="F204" s="97"/>
      <c r="G204" s="79"/>
      <c r="H204" s="65"/>
      <c r="I204" s="65"/>
      <c r="J204" s="79"/>
      <c r="K204" s="79"/>
    </row>
    <row r="205" spans="1:11" ht="12.75">
      <c r="A205" s="79"/>
      <c r="B205" s="79"/>
      <c r="C205" s="79"/>
      <c r="D205" s="97"/>
      <c r="E205" s="97"/>
      <c r="F205" s="97"/>
      <c r="G205" s="79"/>
      <c r="H205" s="65"/>
      <c r="I205" s="65"/>
      <c r="J205" s="79"/>
      <c r="K205" s="79"/>
    </row>
    <row r="206" spans="1:11" ht="12.75">
      <c r="A206" s="79"/>
      <c r="B206" s="79"/>
      <c r="C206" s="79"/>
      <c r="D206" s="97"/>
      <c r="E206" s="97"/>
      <c r="F206" s="97"/>
      <c r="G206" s="79"/>
      <c r="H206" s="65"/>
      <c r="I206" s="65"/>
      <c r="J206" s="79"/>
      <c r="K206" s="79"/>
    </row>
    <row r="207" spans="1:11" ht="12.75">
      <c r="A207" s="79"/>
      <c r="B207" s="79"/>
      <c r="C207" s="79"/>
      <c r="D207" s="97"/>
      <c r="E207" s="97"/>
      <c r="F207" s="97"/>
      <c r="G207" s="79"/>
      <c r="H207" s="65"/>
      <c r="I207" s="65"/>
      <c r="J207" s="79"/>
      <c r="K207" s="79"/>
    </row>
    <row r="208" spans="1:11" ht="12.75">
      <c r="A208" s="79"/>
      <c r="B208" s="79"/>
      <c r="C208" s="79"/>
      <c r="D208" s="97"/>
      <c r="E208" s="97"/>
      <c r="F208" s="97"/>
      <c r="G208" s="79"/>
      <c r="H208" s="65"/>
      <c r="I208" s="65"/>
      <c r="J208" s="79"/>
      <c r="K208" s="79"/>
    </row>
    <row r="209" spans="1:11" ht="12.75">
      <c r="A209" s="79"/>
      <c r="B209" s="79"/>
      <c r="C209" s="79"/>
      <c r="D209" s="97"/>
      <c r="E209" s="97"/>
      <c r="F209" s="97"/>
      <c r="G209" s="79"/>
      <c r="H209" s="65"/>
      <c r="I209" s="65"/>
      <c r="J209" s="79"/>
      <c r="K209" s="79"/>
    </row>
    <row r="210" spans="1:11" ht="12.75">
      <c r="A210" s="79"/>
      <c r="B210" s="79"/>
      <c r="C210" s="79"/>
      <c r="D210" s="97"/>
      <c r="E210" s="97"/>
      <c r="F210" s="97"/>
      <c r="G210" s="79"/>
      <c r="H210" s="65"/>
      <c r="I210" s="65"/>
      <c r="J210" s="79"/>
      <c r="K210" s="79"/>
    </row>
    <row r="211" spans="1:11" ht="12.75">
      <c r="A211" s="79"/>
      <c r="B211" s="79"/>
      <c r="C211" s="79"/>
      <c r="D211" s="97"/>
      <c r="E211" s="97"/>
      <c r="F211" s="97"/>
      <c r="G211" s="79"/>
      <c r="H211" s="65"/>
      <c r="I211" s="65"/>
      <c r="J211" s="79"/>
      <c r="K211" s="79"/>
    </row>
    <row r="212" spans="1:11" ht="12.75">
      <c r="A212" s="79"/>
      <c r="B212" s="79"/>
      <c r="C212" s="79"/>
      <c r="D212" s="97"/>
      <c r="E212" s="97"/>
      <c r="F212" s="97"/>
      <c r="G212" s="79"/>
      <c r="H212" s="65"/>
      <c r="I212" s="65"/>
      <c r="J212" s="79"/>
      <c r="K212" s="79"/>
    </row>
    <row r="213" spans="1:11" ht="12.75">
      <c r="A213" s="79"/>
      <c r="B213" s="79"/>
      <c r="C213" s="79"/>
      <c r="D213" s="97"/>
      <c r="E213" s="97"/>
      <c r="F213" s="97"/>
      <c r="G213" s="79"/>
      <c r="H213" s="65"/>
      <c r="I213" s="65"/>
      <c r="J213" s="79"/>
      <c r="K213" s="79"/>
    </row>
    <row r="214" spans="1:11" ht="12.75">
      <c r="A214" s="79"/>
      <c r="B214" s="79"/>
      <c r="C214" s="79"/>
      <c r="D214" s="97"/>
      <c r="E214" s="97"/>
      <c r="F214" s="97"/>
      <c r="G214" s="79"/>
      <c r="H214" s="65"/>
      <c r="I214" s="65"/>
      <c r="J214" s="79"/>
      <c r="K214" s="79"/>
    </row>
    <row r="215" spans="1:11" ht="12.75">
      <c r="A215" s="79"/>
      <c r="B215" s="79"/>
      <c r="C215" s="79"/>
      <c r="D215" s="97"/>
      <c r="E215" s="97"/>
      <c r="F215" s="97"/>
      <c r="G215" s="79"/>
      <c r="H215" s="65"/>
      <c r="I215" s="65"/>
      <c r="J215" s="79"/>
      <c r="K215" s="79"/>
    </row>
    <row r="216" spans="1:11" ht="12.75">
      <c r="A216" s="79"/>
      <c r="B216" s="79"/>
      <c r="C216" s="79"/>
      <c r="D216" s="97"/>
      <c r="E216" s="97"/>
      <c r="F216" s="97"/>
      <c r="G216" s="79"/>
      <c r="H216" s="65"/>
      <c r="I216" s="65"/>
      <c r="J216" s="79"/>
      <c r="K216" s="79"/>
    </row>
    <row r="217" spans="1:11" ht="12.75">
      <c r="A217" s="79"/>
      <c r="B217" s="79"/>
      <c r="C217" s="79"/>
      <c r="D217" s="97"/>
      <c r="E217" s="97"/>
      <c r="F217" s="97"/>
      <c r="G217" s="79"/>
      <c r="H217" s="65"/>
      <c r="I217" s="65"/>
      <c r="J217" s="79"/>
      <c r="K217" s="79"/>
    </row>
    <row r="218" spans="1:11" ht="12.75">
      <c r="A218" s="79"/>
      <c r="B218" s="79"/>
      <c r="C218" s="79"/>
      <c r="D218" s="97"/>
      <c r="E218" s="97"/>
      <c r="F218" s="97"/>
      <c r="G218" s="79"/>
      <c r="H218" s="65"/>
      <c r="I218" s="65"/>
      <c r="J218" s="79"/>
      <c r="K218" s="79"/>
    </row>
    <row r="219" spans="1:11" ht="12.75">
      <c r="A219" s="79"/>
      <c r="B219" s="79"/>
      <c r="C219" s="79"/>
      <c r="D219" s="97"/>
      <c r="E219" s="97"/>
      <c r="F219" s="97"/>
      <c r="G219" s="79"/>
      <c r="H219" s="65"/>
      <c r="I219" s="65"/>
      <c r="J219" s="79"/>
      <c r="K219" s="79"/>
    </row>
    <row r="220" spans="1:11" ht="12.75">
      <c r="A220" s="79"/>
      <c r="B220" s="79"/>
      <c r="C220" s="79"/>
      <c r="D220" s="97"/>
      <c r="E220" s="97"/>
      <c r="F220" s="97"/>
      <c r="G220" s="79"/>
      <c r="H220" s="65"/>
      <c r="I220" s="65"/>
      <c r="J220" s="79"/>
      <c r="K220" s="79"/>
    </row>
    <row r="221" spans="1:11" ht="12.75">
      <c r="A221" s="79"/>
      <c r="B221" s="79"/>
      <c r="C221" s="79"/>
      <c r="D221" s="97"/>
      <c r="E221" s="97"/>
      <c r="F221" s="97"/>
      <c r="G221" s="79"/>
      <c r="H221" s="65"/>
      <c r="I221" s="65"/>
      <c r="J221" s="79"/>
      <c r="K221" s="79"/>
    </row>
    <row r="222" spans="1:11" ht="12.75">
      <c r="A222" s="79"/>
      <c r="B222" s="79"/>
      <c r="C222" s="79"/>
      <c r="D222" s="97"/>
      <c r="E222" s="97"/>
      <c r="F222" s="97"/>
      <c r="G222" s="79"/>
      <c r="H222" s="65"/>
      <c r="I222" s="65"/>
      <c r="J222" s="79"/>
      <c r="K222" s="79"/>
    </row>
    <row r="223" spans="1:11" ht="12.75">
      <c r="A223" s="79"/>
      <c r="B223" s="79"/>
      <c r="C223" s="79"/>
      <c r="D223" s="97"/>
      <c r="E223" s="97"/>
      <c r="F223" s="97"/>
      <c r="G223" s="79"/>
      <c r="H223" s="65"/>
      <c r="I223" s="65"/>
      <c r="J223" s="79"/>
      <c r="K223" s="79"/>
    </row>
    <row r="224" spans="1:11" ht="12.75">
      <c r="A224" s="79"/>
      <c r="B224" s="79"/>
      <c r="C224" s="79"/>
      <c r="D224" s="97"/>
      <c r="E224" s="97"/>
      <c r="F224" s="97"/>
      <c r="G224" s="79"/>
      <c r="H224" s="65"/>
      <c r="I224" s="65"/>
      <c r="J224" s="79"/>
      <c r="K224" s="79"/>
    </row>
    <row r="225" spans="1:11" ht="12.75">
      <c r="A225" s="79"/>
      <c r="B225" s="79"/>
      <c r="C225" s="79"/>
      <c r="D225" s="97"/>
      <c r="E225" s="97"/>
      <c r="F225" s="97"/>
      <c r="G225" s="79"/>
      <c r="H225" s="65"/>
      <c r="I225" s="65"/>
      <c r="J225" s="79"/>
      <c r="K225" s="79"/>
    </row>
    <row r="226" spans="1:11" ht="12.75">
      <c r="A226" s="79"/>
      <c r="B226" s="79"/>
      <c r="C226" s="79"/>
      <c r="D226" s="97"/>
      <c r="E226" s="97"/>
      <c r="F226" s="97"/>
      <c r="G226" s="79"/>
      <c r="H226" s="65"/>
      <c r="I226" s="65"/>
      <c r="J226" s="79"/>
      <c r="K226" s="79"/>
    </row>
    <row r="227" spans="1:11" ht="12.75">
      <c r="A227" s="79"/>
      <c r="B227" s="79"/>
      <c r="C227" s="79"/>
      <c r="D227" s="97"/>
      <c r="E227" s="97"/>
      <c r="F227" s="97"/>
      <c r="G227" s="79"/>
      <c r="H227" s="65"/>
      <c r="I227" s="65"/>
      <c r="J227" s="79"/>
      <c r="K227" s="79"/>
    </row>
    <row r="228" spans="1:11" ht="12.75">
      <c r="A228" s="79"/>
      <c r="B228" s="79"/>
      <c r="C228" s="79"/>
      <c r="D228" s="97"/>
      <c r="E228" s="97"/>
      <c r="F228" s="97"/>
      <c r="G228" s="79"/>
      <c r="H228" s="65"/>
      <c r="I228" s="65"/>
      <c r="J228" s="79"/>
      <c r="K228" s="79"/>
    </row>
    <row r="229" spans="1:11" ht="12.75">
      <c r="A229" s="79"/>
      <c r="B229" s="79"/>
      <c r="C229" s="79"/>
      <c r="D229" s="97"/>
      <c r="E229" s="97"/>
      <c r="F229" s="97"/>
      <c r="G229" s="79"/>
      <c r="H229" s="65"/>
      <c r="I229" s="65"/>
      <c r="J229" s="79"/>
      <c r="K229" s="79"/>
    </row>
    <row r="230" spans="1:11" ht="12.75">
      <c r="A230" s="79"/>
      <c r="B230" s="79"/>
      <c r="C230" s="79"/>
      <c r="D230" s="97"/>
      <c r="E230" s="97"/>
      <c r="F230" s="97"/>
      <c r="G230" s="79"/>
      <c r="H230" s="65"/>
      <c r="I230" s="65"/>
      <c r="J230" s="79"/>
      <c r="K230" s="79"/>
    </row>
    <row r="231" spans="1:11" ht="12.75">
      <c r="A231" s="79"/>
      <c r="B231" s="79"/>
      <c r="C231" s="79"/>
      <c r="D231" s="97"/>
      <c r="E231" s="97"/>
      <c r="F231" s="97"/>
      <c r="G231" s="79"/>
      <c r="H231" s="65"/>
      <c r="I231" s="65"/>
      <c r="J231" s="79"/>
      <c r="K231" s="79"/>
    </row>
    <row r="232" spans="1:11" ht="12.75">
      <c r="A232" s="79"/>
      <c r="B232" s="79"/>
      <c r="C232" s="79"/>
      <c r="D232" s="97"/>
      <c r="E232" s="97"/>
      <c r="F232" s="97"/>
      <c r="G232" s="79"/>
      <c r="H232" s="65"/>
      <c r="I232" s="65"/>
      <c r="J232" s="79"/>
      <c r="K232" s="79"/>
    </row>
    <row r="233" spans="1:11" ht="12.75">
      <c r="A233" s="79"/>
      <c r="B233" s="79"/>
      <c r="C233" s="79"/>
      <c r="D233" s="97"/>
      <c r="E233" s="97"/>
      <c r="F233" s="97"/>
      <c r="G233" s="79"/>
      <c r="H233" s="65"/>
      <c r="I233" s="65"/>
      <c r="J233" s="79"/>
      <c r="K233" s="79"/>
    </row>
    <row r="234" spans="1:11" ht="12.75">
      <c r="A234" s="79"/>
      <c r="B234" s="79"/>
      <c r="C234" s="79"/>
      <c r="D234" s="97"/>
      <c r="E234" s="97"/>
      <c r="F234" s="97"/>
      <c r="G234" s="79"/>
      <c r="H234" s="65"/>
      <c r="I234" s="65"/>
      <c r="J234" s="79"/>
      <c r="K234" s="79"/>
    </row>
    <row r="235" spans="1:11" ht="12.75">
      <c r="A235" s="79"/>
      <c r="B235" s="79"/>
      <c r="C235" s="79"/>
      <c r="D235" s="97"/>
      <c r="E235" s="97"/>
      <c r="F235" s="97"/>
      <c r="G235" s="79"/>
      <c r="H235" s="65"/>
      <c r="I235" s="65"/>
      <c r="J235" s="79"/>
      <c r="K235" s="79"/>
    </row>
    <row r="236" spans="1:11" ht="12.75">
      <c r="A236" s="79"/>
      <c r="B236" s="79"/>
      <c r="C236" s="79"/>
      <c r="D236" s="97"/>
      <c r="E236" s="97"/>
      <c r="F236" s="97"/>
      <c r="G236" s="79"/>
      <c r="H236" s="65"/>
      <c r="I236" s="65"/>
      <c r="J236" s="79"/>
      <c r="K236" s="79"/>
    </row>
    <row r="237" spans="1:11" ht="12.75">
      <c r="A237" s="79"/>
      <c r="B237" s="79"/>
      <c r="C237" s="79"/>
      <c r="D237" s="97"/>
      <c r="E237" s="97"/>
      <c r="F237" s="97"/>
      <c r="G237" s="79"/>
      <c r="H237" s="65"/>
      <c r="I237" s="65"/>
      <c r="J237" s="79"/>
      <c r="K237" s="79"/>
    </row>
    <row r="238" spans="1:11" ht="12.75">
      <c r="A238" s="79"/>
      <c r="B238" s="79"/>
      <c r="C238" s="79"/>
      <c r="D238" s="97"/>
      <c r="E238" s="97"/>
      <c r="F238" s="97"/>
      <c r="G238" s="79"/>
      <c r="H238" s="65"/>
      <c r="I238" s="65"/>
      <c r="J238" s="79"/>
      <c r="K238" s="79"/>
    </row>
    <row r="239" spans="1:11" ht="12.75">
      <c r="A239" s="79"/>
      <c r="B239" s="79"/>
      <c r="C239" s="79"/>
      <c r="D239" s="97"/>
      <c r="E239" s="97"/>
      <c r="F239" s="97"/>
      <c r="G239" s="79"/>
      <c r="H239" s="65"/>
      <c r="I239" s="65"/>
      <c r="J239" s="79"/>
      <c r="K239" s="79"/>
    </row>
    <row r="240" spans="1:11" ht="12.75">
      <c r="A240" s="79"/>
      <c r="B240" s="79"/>
      <c r="C240" s="79"/>
      <c r="D240" s="97"/>
      <c r="E240" s="97"/>
      <c r="F240" s="97"/>
      <c r="G240" s="79"/>
      <c r="H240" s="65"/>
      <c r="I240" s="65"/>
      <c r="J240" s="79"/>
      <c r="K240" s="79"/>
    </row>
    <row r="241" spans="1:11" ht="12.75">
      <c r="A241" s="79"/>
      <c r="B241" s="79"/>
      <c r="C241" s="79"/>
      <c r="D241" s="97"/>
      <c r="E241" s="97"/>
      <c r="F241" s="97"/>
      <c r="G241" s="79"/>
      <c r="H241" s="65"/>
      <c r="I241" s="65"/>
      <c r="J241" s="79"/>
      <c r="K241" s="79"/>
    </row>
    <row r="242" spans="1:11" ht="12.75">
      <c r="A242" s="79"/>
      <c r="B242" s="79"/>
      <c r="C242" s="79"/>
      <c r="D242" s="97"/>
      <c r="E242" s="97"/>
      <c r="F242" s="97"/>
      <c r="G242" s="79"/>
      <c r="H242" s="65"/>
      <c r="I242" s="65"/>
      <c r="J242" s="79"/>
      <c r="K242" s="79"/>
    </row>
    <row r="243" spans="1:11" ht="12.75">
      <c r="A243" s="79"/>
      <c r="B243" s="79"/>
      <c r="C243" s="79"/>
      <c r="D243" s="97"/>
      <c r="E243" s="97"/>
      <c r="F243" s="97"/>
      <c r="G243" s="79"/>
      <c r="H243" s="65"/>
      <c r="I243" s="65"/>
      <c r="J243" s="79"/>
      <c r="K243" s="79"/>
    </row>
    <row r="244" spans="1:11" ht="12.75">
      <c r="A244" s="79"/>
      <c r="B244" s="79"/>
      <c r="C244" s="79"/>
      <c r="D244" s="97"/>
      <c r="E244" s="97"/>
      <c r="F244" s="97"/>
      <c r="G244" s="79"/>
      <c r="H244" s="65"/>
      <c r="I244" s="65"/>
      <c r="J244" s="79"/>
      <c r="K244" s="79"/>
    </row>
    <row r="245" spans="1:11" ht="12.75">
      <c r="A245" s="79"/>
      <c r="B245" s="79"/>
      <c r="C245" s="79"/>
      <c r="D245" s="97"/>
      <c r="E245" s="97"/>
      <c r="F245" s="97"/>
      <c r="G245" s="79"/>
      <c r="H245" s="65"/>
      <c r="I245" s="65"/>
      <c r="J245" s="79"/>
      <c r="K245" s="79"/>
    </row>
    <row r="246" spans="1:11" ht="12.75">
      <c r="A246" s="79"/>
      <c r="B246" s="79"/>
      <c r="C246" s="79"/>
      <c r="D246" s="97"/>
      <c r="E246" s="97"/>
      <c r="F246" s="97"/>
      <c r="G246" s="79"/>
      <c r="H246" s="65"/>
      <c r="I246" s="65"/>
      <c r="J246" s="79"/>
      <c r="K246" s="79"/>
    </row>
    <row r="247" spans="1:11" ht="12.75">
      <c r="A247" s="79"/>
      <c r="B247" s="79"/>
      <c r="C247" s="79"/>
      <c r="D247" s="97"/>
      <c r="E247" s="97"/>
      <c r="F247" s="97"/>
      <c r="G247" s="79"/>
      <c r="H247" s="65"/>
      <c r="I247" s="65"/>
      <c r="J247" s="79"/>
      <c r="K247" s="79"/>
    </row>
    <row r="248" spans="1:11" ht="12.75">
      <c r="A248" s="79"/>
      <c r="B248" s="79"/>
      <c r="C248" s="79"/>
      <c r="D248" s="97"/>
      <c r="E248" s="97"/>
      <c r="F248" s="97"/>
      <c r="G248" s="79"/>
      <c r="H248" s="65"/>
      <c r="I248" s="65"/>
      <c r="J248" s="79"/>
      <c r="K248" s="79"/>
    </row>
    <row r="249" spans="1:11" ht="12.75">
      <c r="A249" s="79"/>
      <c r="B249" s="79"/>
      <c r="C249" s="79"/>
      <c r="D249" s="97"/>
      <c r="E249" s="97"/>
      <c r="F249" s="97"/>
      <c r="G249" s="79"/>
      <c r="H249" s="65"/>
      <c r="I249" s="65"/>
      <c r="J249" s="79"/>
      <c r="K249" s="79"/>
    </row>
    <row r="250" spans="1:11" ht="12.75">
      <c r="A250" s="79"/>
      <c r="B250" s="79"/>
      <c r="C250" s="79"/>
      <c r="D250" s="97"/>
      <c r="E250" s="97"/>
      <c r="F250" s="97"/>
      <c r="G250" s="79"/>
      <c r="H250" s="65"/>
      <c r="I250" s="65"/>
      <c r="J250" s="79"/>
      <c r="K250" s="79"/>
    </row>
    <row r="251" spans="1:11" ht="12.75">
      <c r="A251" s="79"/>
      <c r="B251" s="79"/>
      <c r="C251" s="79"/>
      <c r="D251" s="97"/>
      <c r="E251" s="97"/>
      <c r="F251" s="97"/>
      <c r="G251" s="79"/>
      <c r="H251" s="65"/>
      <c r="I251" s="65"/>
      <c r="J251" s="79"/>
      <c r="K251" s="79"/>
    </row>
    <row r="252" spans="1:11" ht="12.75">
      <c r="A252" s="79"/>
      <c r="B252" s="79"/>
      <c r="C252" s="79"/>
      <c r="D252" s="97"/>
      <c r="E252" s="97"/>
      <c r="F252" s="97"/>
      <c r="G252" s="79"/>
      <c r="H252" s="65"/>
      <c r="I252" s="65"/>
      <c r="J252" s="79"/>
      <c r="K252" s="79"/>
    </row>
    <row r="253" spans="1:11" ht="12.75">
      <c r="A253" s="79"/>
      <c r="B253" s="79"/>
      <c r="C253" s="79"/>
      <c r="D253" s="97"/>
      <c r="E253" s="97"/>
      <c r="F253" s="97"/>
      <c r="G253" s="79"/>
      <c r="H253" s="65"/>
      <c r="I253" s="65"/>
      <c r="J253" s="79"/>
      <c r="K253" s="79"/>
    </row>
    <row r="254" spans="1:11" ht="12.75">
      <c r="A254" s="79"/>
      <c r="B254" s="79"/>
      <c r="C254" s="79"/>
      <c r="D254" s="97"/>
      <c r="E254" s="97"/>
      <c r="F254" s="97"/>
      <c r="G254" s="79"/>
      <c r="H254" s="65"/>
      <c r="I254" s="65"/>
      <c r="J254" s="79"/>
      <c r="K254" s="79"/>
    </row>
    <row r="255" spans="1:11" ht="12.75">
      <c r="A255" s="79"/>
      <c r="B255" s="79"/>
      <c r="C255" s="79"/>
      <c r="D255" s="97"/>
      <c r="E255" s="97"/>
      <c r="F255" s="97"/>
      <c r="G255" s="79"/>
      <c r="H255" s="65"/>
      <c r="I255" s="65"/>
      <c r="J255" s="79"/>
      <c r="K255" s="79"/>
    </row>
    <row r="256" spans="1:11" ht="12.75">
      <c r="A256" s="79"/>
      <c r="B256" s="79"/>
      <c r="C256" s="79"/>
      <c r="D256" s="97"/>
      <c r="E256" s="97"/>
      <c r="F256" s="97"/>
      <c r="G256" s="79"/>
      <c r="H256" s="65"/>
      <c r="I256" s="65"/>
      <c r="J256" s="79"/>
      <c r="K256" s="79"/>
    </row>
    <row r="257" spans="1:11" ht="12.75">
      <c r="A257" s="79"/>
      <c r="B257" s="79"/>
      <c r="C257" s="79"/>
      <c r="D257" s="97"/>
      <c r="E257" s="97"/>
      <c r="F257" s="97"/>
      <c r="G257" s="79"/>
      <c r="H257" s="65"/>
      <c r="I257" s="65"/>
      <c r="J257" s="79"/>
      <c r="K257" s="79"/>
    </row>
    <row r="258" spans="1:11" ht="12.75">
      <c r="A258" s="79"/>
      <c r="B258" s="79"/>
      <c r="C258" s="79"/>
      <c r="D258" s="97"/>
      <c r="E258" s="97"/>
      <c r="F258" s="97"/>
      <c r="G258" s="79"/>
      <c r="H258" s="65"/>
      <c r="I258" s="65"/>
      <c r="J258" s="79"/>
      <c r="K258" s="79"/>
    </row>
    <row r="259" spans="1:11" ht="12.75">
      <c r="A259" s="79"/>
      <c r="B259" s="79"/>
      <c r="C259" s="79"/>
      <c r="D259" s="97"/>
      <c r="E259" s="97"/>
      <c r="F259" s="97"/>
      <c r="G259" s="79"/>
      <c r="H259" s="65"/>
      <c r="I259" s="65"/>
      <c r="J259" s="79"/>
      <c r="K259" s="79"/>
    </row>
    <row r="260" spans="1:11" ht="12.75">
      <c r="A260" s="79"/>
      <c r="B260" s="79"/>
      <c r="C260" s="79"/>
      <c r="D260" s="97"/>
      <c r="E260" s="97"/>
      <c r="F260" s="97"/>
      <c r="G260" s="79"/>
      <c r="H260" s="65"/>
      <c r="I260" s="65"/>
      <c r="J260" s="79"/>
      <c r="K260" s="79"/>
    </row>
    <row r="261" spans="1:11" ht="12.75">
      <c r="A261" s="79"/>
      <c r="B261" s="79"/>
      <c r="C261" s="79"/>
      <c r="D261" s="97"/>
      <c r="E261" s="97"/>
      <c r="F261" s="97"/>
      <c r="G261" s="79"/>
      <c r="H261" s="65"/>
      <c r="I261" s="65"/>
      <c r="J261" s="79"/>
      <c r="K261" s="79"/>
    </row>
    <row r="262" spans="1:11" ht="12.75">
      <c r="A262" s="79"/>
      <c r="B262" s="79"/>
      <c r="C262" s="79"/>
      <c r="D262" s="97"/>
      <c r="E262" s="97"/>
      <c r="F262" s="97"/>
      <c r="G262" s="79"/>
      <c r="H262" s="65"/>
      <c r="I262" s="65"/>
      <c r="J262" s="79"/>
      <c r="K262" s="79"/>
    </row>
    <row r="263" spans="1:11" ht="12.75">
      <c r="A263" s="79"/>
      <c r="B263" s="79"/>
      <c r="C263" s="79"/>
      <c r="D263" s="97"/>
      <c r="E263" s="97"/>
      <c r="F263" s="97"/>
      <c r="G263" s="79"/>
      <c r="H263" s="65"/>
      <c r="I263" s="65"/>
      <c r="J263" s="79"/>
      <c r="K263" s="79"/>
    </row>
    <row r="264" spans="1:11" ht="12.75">
      <c r="A264" s="79"/>
      <c r="B264" s="79"/>
      <c r="C264" s="79"/>
      <c r="D264" s="97"/>
      <c r="E264" s="97"/>
      <c r="F264" s="97"/>
      <c r="G264" s="79"/>
      <c r="H264" s="65"/>
      <c r="I264" s="65"/>
      <c r="J264" s="79"/>
      <c r="K264" s="79"/>
    </row>
    <row r="265" spans="1:11" ht="12.75">
      <c r="A265" s="79"/>
      <c r="B265" s="79"/>
      <c r="C265" s="79"/>
      <c r="D265" s="97"/>
      <c r="E265" s="97"/>
      <c r="F265" s="97"/>
      <c r="G265" s="79"/>
      <c r="H265" s="65"/>
      <c r="I265" s="65"/>
      <c r="J265" s="79"/>
      <c r="K265" s="79"/>
    </row>
    <row r="266" spans="1:11" ht="12.75">
      <c r="A266" s="79"/>
      <c r="B266" s="79"/>
      <c r="C266" s="79"/>
      <c r="D266" s="97"/>
      <c r="E266" s="97"/>
      <c r="F266" s="97"/>
      <c r="G266" s="79"/>
      <c r="H266" s="65"/>
      <c r="I266" s="65"/>
      <c r="J266" s="79"/>
      <c r="K266" s="79"/>
    </row>
    <row r="267" spans="1:11" ht="12.75">
      <c r="A267" s="79"/>
      <c r="B267" s="79"/>
      <c r="C267" s="79"/>
      <c r="D267" s="97"/>
      <c r="E267" s="97"/>
      <c r="F267" s="97"/>
      <c r="G267" s="79"/>
      <c r="H267" s="65"/>
      <c r="I267" s="65"/>
      <c r="J267" s="79"/>
      <c r="K267" s="79"/>
    </row>
    <row r="268" spans="1:11" ht="12.75">
      <c r="A268" s="79"/>
      <c r="B268" s="79"/>
      <c r="C268" s="79"/>
      <c r="D268" s="97"/>
      <c r="E268" s="97"/>
      <c r="F268" s="97"/>
      <c r="G268" s="79"/>
      <c r="H268" s="65"/>
      <c r="I268" s="65"/>
      <c r="J268" s="79"/>
      <c r="K268" s="79"/>
    </row>
    <row r="269" spans="1:11" ht="12.75">
      <c r="A269" s="79"/>
      <c r="B269" s="79"/>
      <c r="C269" s="79"/>
      <c r="D269" s="97"/>
      <c r="E269" s="97"/>
      <c r="F269" s="97"/>
      <c r="G269" s="79"/>
      <c r="H269" s="65"/>
      <c r="I269" s="65"/>
      <c r="J269" s="79"/>
      <c r="K269" s="79"/>
    </row>
    <row r="270" spans="1:11" ht="12.75">
      <c r="A270" s="79"/>
      <c r="B270" s="79"/>
      <c r="C270" s="79"/>
      <c r="D270" s="97"/>
      <c r="E270" s="97"/>
      <c r="F270" s="97"/>
      <c r="G270" s="79"/>
      <c r="H270" s="65"/>
      <c r="I270" s="65"/>
      <c r="J270" s="79"/>
      <c r="K270" s="79"/>
    </row>
    <row r="271" spans="1:11" ht="12.75">
      <c r="A271" s="79"/>
      <c r="B271" s="79"/>
      <c r="C271" s="79"/>
      <c r="D271" s="97"/>
      <c r="E271" s="97"/>
      <c r="F271" s="97"/>
      <c r="G271" s="79"/>
      <c r="H271" s="65"/>
      <c r="I271" s="65"/>
      <c r="J271" s="79"/>
      <c r="K271" s="79"/>
    </row>
    <row r="272" spans="1:11" ht="12.75">
      <c r="A272" s="79"/>
      <c r="B272" s="79"/>
      <c r="C272" s="79"/>
      <c r="D272" s="97"/>
      <c r="E272" s="97"/>
      <c r="F272" s="97"/>
      <c r="G272" s="79"/>
      <c r="H272" s="65"/>
      <c r="I272" s="65"/>
      <c r="J272" s="79"/>
      <c r="K272" s="79"/>
    </row>
    <row r="273" spans="1:11" ht="12.75">
      <c r="A273" s="79"/>
      <c r="B273" s="79"/>
      <c r="C273" s="79"/>
      <c r="D273" s="97"/>
      <c r="E273" s="97"/>
      <c r="F273" s="97"/>
      <c r="G273" s="79"/>
      <c r="H273" s="65"/>
      <c r="I273" s="65"/>
      <c r="J273" s="79"/>
      <c r="K273" s="79"/>
    </row>
    <row r="274" spans="1:11" ht="12.75">
      <c r="A274" s="79"/>
      <c r="B274" s="79"/>
      <c r="C274" s="79"/>
      <c r="D274" s="97"/>
      <c r="E274" s="97"/>
      <c r="F274" s="97"/>
      <c r="G274" s="79"/>
      <c r="H274" s="65"/>
      <c r="I274" s="65"/>
      <c r="J274" s="79"/>
      <c r="K274" s="79"/>
    </row>
    <row r="275" spans="1:11" ht="12.75">
      <c r="A275" s="79"/>
      <c r="B275" s="79"/>
      <c r="C275" s="79"/>
      <c r="D275" s="97"/>
      <c r="E275" s="97"/>
      <c r="F275" s="97"/>
      <c r="G275" s="79"/>
      <c r="H275" s="65"/>
      <c r="I275" s="65"/>
      <c r="J275" s="79"/>
      <c r="K275" s="79"/>
    </row>
    <row r="276" spans="1:11" ht="12.75">
      <c r="A276" s="79"/>
      <c r="B276" s="79"/>
      <c r="C276" s="79"/>
      <c r="D276" s="97"/>
      <c r="E276" s="97"/>
      <c r="F276" s="97"/>
      <c r="G276" s="79"/>
      <c r="H276" s="65"/>
      <c r="I276" s="65"/>
      <c r="J276" s="79"/>
      <c r="K276" s="79"/>
    </row>
    <row r="277" spans="1:11" ht="12.75">
      <c r="A277" s="79"/>
      <c r="B277" s="79"/>
      <c r="C277" s="79"/>
      <c r="D277" s="97"/>
      <c r="E277" s="97"/>
      <c r="F277" s="97"/>
      <c r="G277" s="79"/>
      <c r="H277" s="65"/>
      <c r="I277" s="65"/>
      <c r="J277" s="79"/>
      <c r="K277" s="79"/>
    </row>
    <row r="278" spans="1:11" ht="12.75">
      <c r="A278" s="79"/>
      <c r="B278" s="79"/>
      <c r="C278" s="79"/>
      <c r="D278" s="97"/>
      <c r="E278" s="97"/>
      <c r="F278" s="97"/>
      <c r="G278" s="79"/>
      <c r="H278" s="65"/>
      <c r="I278" s="65"/>
      <c r="J278" s="79"/>
      <c r="K278" s="79"/>
    </row>
    <row r="279" spans="1:11" ht="12.75">
      <c r="A279" s="79"/>
      <c r="B279" s="79"/>
      <c r="C279" s="79"/>
      <c r="D279" s="97"/>
      <c r="E279" s="97"/>
      <c r="F279" s="97"/>
      <c r="G279" s="79"/>
      <c r="H279" s="65"/>
      <c r="I279" s="65"/>
      <c r="J279" s="79"/>
      <c r="K279" s="79"/>
    </row>
    <row r="280" spans="1:11" ht="12.75">
      <c r="A280" s="79"/>
      <c r="B280" s="79"/>
      <c r="C280" s="79"/>
      <c r="D280" s="97"/>
      <c r="E280" s="97"/>
      <c r="F280" s="97"/>
      <c r="G280" s="79"/>
      <c r="H280" s="65"/>
      <c r="I280" s="65"/>
      <c r="J280" s="79"/>
      <c r="K280" s="79"/>
    </row>
    <row r="281" spans="1:11" ht="12.75">
      <c r="A281" s="79"/>
      <c r="B281" s="79"/>
      <c r="C281" s="79"/>
      <c r="D281" s="97"/>
      <c r="E281" s="97"/>
      <c r="F281" s="97"/>
      <c r="G281" s="79"/>
      <c r="H281" s="65"/>
      <c r="I281" s="65"/>
      <c r="J281" s="79"/>
      <c r="K281" s="79"/>
    </row>
    <row r="282" spans="1:11" ht="12.75">
      <c r="A282" s="79"/>
      <c r="B282" s="79"/>
      <c r="C282" s="79"/>
      <c r="D282" s="97"/>
      <c r="E282" s="97"/>
      <c r="F282" s="97"/>
      <c r="G282" s="79"/>
      <c r="H282" s="65"/>
      <c r="I282" s="65"/>
      <c r="J282" s="79"/>
      <c r="K282" s="79"/>
    </row>
    <row r="283" spans="1:11" ht="12.75">
      <c r="A283" s="79"/>
      <c r="B283" s="79"/>
      <c r="C283" s="79"/>
      <c r="D283" s="97"/>
      <c r="E283" s="97"/>
      <c r="F283" s="97"/>
      <c r="G283" s="79"/>
      <c r="H283" s="65"/>
      <c r="I283" s="65"/>
      <c r="J283" s="79"/>
      <c r="K283" s="79"/>
    </row>
    <row r="284" spans="1:11" ht="12.75">
      <c r="A284" s="79"/>
      <c r="B284" s="79"/>
      <c r="C284" s="79"/>
      <c r="D284" s="97"/>
      <c r="E284" s="97"/>
      <c r="F284" s="97"/>
      <c r="G284" s="79"/>
      <c r="H284" s="65"/>
      <c r="I284" s="65"/>
      <c r="J284" s="79"/>
      <c r="K284" s="79"/>
    </row>
    <row r="285" spans="1:11" ht="12.75">
      <c r="A285" s="79"/>
      <c r="B285" s="79"/>
      <c r="C285" s="79"/>
      <c r="D285" s="97"/>
      <c r="E285" s="97"/>
      <c r="F285" s="97"/>
      <c r="G285" s="79"/>
      <c r="H285" s="65"/>
      <c r="I285" s="65"/>
      <c r="J285" s="79"/>
      <c r="K285" s="79"/>
    </row>
    <row r="286" spans="1:11" ht="12.75">
      <c r="A286" s="79"/>
      <c r="B286" s="79"/>
      <c r="C286" s="79"/>
      <c r="D286" s="97"/>
      <c r="E286" s="97"/>
      <c r="F286" s="97"/>
      <c r="G286" s="79"/>
      <c r="H286" s="65"/>
      <c r="I286" s="65"/>
      <c r="J286" s="79"/>
      <c r="K286" s="79"/>
    </row>
    <row r="287" spans="1:11" ht="12.75">
      <c r="A287" s="79"/>
      <c r="B287" s="79"/>
      <c r="C287" s="79"/>
      <c r="D287" s="97"/>
      <c r="E287" s="97"/>
      <c r="F287" s="97"/>
      <c r="G287" s="79"/>
      <c r="H287" s="65"/>
      <c r="I287" s="65"/>
      <c r="J287" s="79"/>
      <c r="K287" s="79"/>
    </row>
    <row r="288" spans="1:11" ht="12.75">
      <c r="A288" s="79"/>
      <c r="B288" s="79"/>
      <c r="C288" s="79"/>
      <c r="D288" s="97"/>
      <c r="E288" s="97"/>
      <c r="F288" s="97"/>
      <c r="G288" s="79"/>
      <c r="H288" s="65"/>
      <c r="I288" s="65"/>
      <c r="J288" s="79"/>
      <c r="K288" s="79"/>
    </row>
    <row r="289" spans="1:11" ht="12.75">
      <c r="A289" s="79"/>
      <c r="B289" s="79"/>
      <c r="C289" s="79"/>
      <c r="D289" s="97"/>
      <c r="E289" s="97"/>
      <c r="F289" s="97"/>
      <c r="G289" s="79"/>
      <c r="H289" s="65"/>
      <c r="I289" s="65"/>
      <c r="J289" s="79"/>
      <c r="K289" s="79"/>
    </row>
    <row r="290" spans="1:11" ht="12.75">
      <c r="A290" s="79"/>
      <c r="B290" s="79"/>
      <c r="C290" s="79"/>
      <c r="D290" s="97"/>
      <c r="E290" s="97"/>
      <c r="F290" s="97"/>
      <c r="G290" s="79"/>
      <c r="H290" s="65"/>
      <c r="I290" s="65"/>
      <c r="J290" s="79"/>
      <c r="K290" s="79"/>
    </row>
    <row r="291" spans="1:11" ht="12.75">
      <c r="A291" s="79"/>
      <c r="B291" s="79"/>
      <c r="C291" s="79"/>
      <c r="D291" s="97"/>
      <c r="E291" s="97"/>
      <c r="F291" s="97"/>
      <c r="G291" s="79"/>
      <c r="H291" s="65"/>
      <c r="I291" s="65"/>
      <c r="J291" s="79"/>
      <c r="K291" s="79"/>
    </row>
    <row r="292" spans="1:11" ht="12.75">
      <c r="A292" s="79"/>
      <c r="B292" s="79"/>
      <c r="C292" s="79"/>
      <c r="D292" s="97"/>
      <c r="E292" s="97"/>
      <c r="F292" s="97"/>
      <c r="G292" s="79"/>
      <c r="H292" s="65"/>
      <c r="I292" s="65"/>
      <c r="J292" s="79"/>
      <c r="K292" s="79"/>
    </row>
    <row r="293" spans="1:11" ht="12.75">
      <c r="A293" s="79"/>
      <c r="B293" s="79"/>
      <c r="C293" s="79"/>
      <c r="D293" s="97"/>
      <c r="E293" s="97"/>
      <c r="F293" s="97"/>
      <c r="G293" s="79"/>
      <c r="H293" s="65"/>
      <c r="I293" s="65"/>
      <c r="J293" s="79"/>
      <c r="K293" s="79"/>
    </row>
    <row r="294" spans="1:11" ht="12.75">
      <c r="A294" s="79"/>
      <c r="B294" s="79"/>
      <c r="C294" s="79"/>
      <c r="D294" s="97"/>
      <c r="E294" s="97"/>
      <c r="F294" s="97"/>
      <c r="G294" s="79"/>
      <c r="H294" s="65"/>
      <c r="I294" s="65"/>
      <c r="J294" s="79"/>
      <c r="K294" s="79"/>
    </row>
    <row r="295" spans="1:11" ht="12.75">
      <c r="A295" s="79"/>
      <c r="B295" s="79"/>
      <c r="C295" s="79"/>
      <c r="D295" s="97"/>
      <c r="E295" s="97"/>
      <c r="F295" s="97"/>
      <c r="G295" s="79"/>
      <c r="H295" s="65"/>
      <c r="I295" s="65"/>
      <c r="J295" s="79"/>
      <c r="K295" s="79"/>
    </row>
    <row r="296" spans="1:11" ht="12.75">
      <c r="A296" s="79"/>
      <c r="B296" s="79"/>
      <c r="C296" s="79"/>
      <c r="D296" s="97"/>
      <c r="E296" s="97"/>
      <c r="F296" s="97"/>
      <c r="G296" s="79"/>
      <c r="H296" s="65"/>
      <c r="I296" s="65"/>
      <c r="J296" s="79"/>
      <c r="K296" s="79"/>
    </row>
    <row r="297" spans="1:11" ht="12.75">
      <c r="A297" s="79"/>
      <c r="B297" s="79"/>
      <c r="C297" s="79"/>
      <c r="D297" s="97"/>
      <c r="E297" s="97"/>
      <c r="F297" s="97"/>
      <c r="G297" s="79"/>
      <c r="H297" s="65"/>
      <c r="I297" s="65"/>
      <c r="J297" s="79"/>
      <c r="K297" s="79"/>
    </row>
    <row r="298" spans="1:11" ht="12.75">
      <c r="A298" s="79"/>
      <c r="B298" s="79"/>
      <c r="C298" s="79"/>
      <c r="D298" s="97"/>
      <c r="E298" s="97"/>
      <c r="F298" s="97"/>
      <c r="G298" s="79"/>
      <c r="H298" s="65"/>
      <c r="I298" s="65"/>
      <c r="J298" s="79"/>
      <c r="K298" s="79"/>
    </row>
    <row r="299" spans="1:11" ht="12.75">
      <c r="A299" s="79"/>
      <c r="B299" s="79"/>
      <c r="C299" s="79"/>
      <c r="D299" s="97"/>
      <c r="E299" s="97"/>
      <c r="F299" s="97"/>
      <c r="G299" s="79"/>
      <c r="H299" s="65"/>
      <c r="I299" s="65"/>
      <c r="J299" s="79"/>
      <c r="K299" s="79"/>
    </row>
    <row r="300" spans="1:11" ht="12.75">
      <c r="A300" s="79"/>
      <c r="B300" s="79"/>
      <c r="C300" s="79"/>
      <c r="D300" s="97"/>
      <c r="E300" s="97"/>
      <c r="F300" s="97"/>
      <c r="G300" s="79"/>
      <c r="H300" s="65"/>
      <c r="I300" s="65"/>
      <c r="J300" s="79"/>
      <c r="K300" s="79"/>
    </row>
    <row r="301" spans="1:11" ht="12.75">
      <c r="A301" s="79"/>
      <c r="B301" s="79"/>
      <c r="C301" s="79"/>
      <c r="D301" s="97"/>
      <c r="E301" s="97"/>
      <c r="F301" s="97"/>
      <c r="G301" s="79"/>
      <c r="H301" s="65"/>
      <c r="I301" s="65"/>
      <c r="J301" s="79"/>
      <c r="K301" s="79"/>
    </row>
    <row r="302" spans="1:11" ht="12.75">
      <c r="A302" s="79"/>
      <c r="B302" s="79"/>
      <c r="C302" s="79"/>
      <c r="D302" s="97"/>
      <c r="E302" s="97"/>
      <c r="F302" s="97"/>
      <c r="G302" s="79"/>
      <c r="H302" s="65"/>
      <c r="I302" s="65"/>
      <c r="J302" s="79"/>
      <c r="K302" s="79"/>
    </row>
    <row r="303" spans="1:11" ht="12.75">
      <c r="A303" s="79"/>
      <c r="B303" s="79"/>
      <c r="C303" s="79"/>
      <c r="D303" s="97"/>
      <c r="E303" s="97"/>
      <c r="F303" s="97"/>
      <c r="G303" s="79"/>
      <c r="H303" s="65"/>
      <c r="I303" s="65"/>
      <c r="J303" s="79"/>
      <c r="K303" s="79"/>
    </row>
    <row r="304" spans="1:11" ht="12.75">
      <c r="A304" s="79"/>
      <c r="B304" s="79"/>
      <c r="C304" s="79"/>
      <c r="D304" s="97"/>
      <c r="E304" s="97"/>
      <c r="F304" s="97"/>
      <c r="G304" s="79"/>
      <c r="H304" s="65"/>
      <c r="I304" s="65"/>
      <c r="J304" s="79"/>
      <c r="K304" s="79"/>
    </row>
    <row r="305" spans="1:11" ht="12.75">
      <c r="A305" s="79"/>
      <c r="B305" s="79"/>
      <c r="C305" s="79"/>
      <c r="D305" s="97"/>
      <c r="E305" s="97"/>
      <c r="F305" s="97"/>
      <c r="G305" s="79"/>
      <c r="H305" s="65"/>
      <c r="I305" s="65"/>
      <c r="J305" s="79"/>
      <c r="K305" s="79"/>
    </row>
    <row r="306" spans="1:11" ht="12.75">
      <c r="A306" s="79"/>
      <c r="B306" s="79"/>
      <c r="C306" s="79"/>
      <c r="D306" s="97"/>
      <c r="E306" s="97"/>
      <c r="F306" s="97"/>
      <c r="G306" s="79"/>
      <c r="H306" s="65"/>
      <c r="I306" s="65"/>
      <c r="J306" s="79"/>
      <c r="K306" s="79"/>
    </row>
    <row r="307" spans="1:11" ht="12.75">
      <c r="A307" s="79"/>
      <c r="B307" s="79"/>
      <c r="C307" s="79"/>
      <c r="D307" s="97"/>
      <c r="E307" s="97"/>
      <c r="F307" s="97"/>
      <c r="G307" s="79"/>
      <c r="H307" s="65"/>
      <c r="I307" s="65"/>
      <c r="J307" s="79"/>
      <c r="K307" s="79"/>
    </row>
    <row r="308" spans="1:11" ht="12.75">
      <c r="A308" s="79"/>
      <c r="B308" s="79"/>
      <c r="C308" s="79"/>
      <c r="D308" s="97"/>
      <c r="E308" s="97"/>
      <c r="F308" s="97"/>
      <c r="G308" s="79"/>
      <c r="H308" s="65"/>
      <c r="I308" s="65"/>
      <c r="J308" s="79"/>
      <c r="K308" s="79"/>
    </row>
    <row r="309" spans="1:11" ht="12.75">
      <c r="A309" s="79"/>
      <c r="B309" s="79"/>
      <c r="C309" s="79"/>
      <c r="D309" s="97"/>
      <c r="E309" s="97"/>
      <c r="F309" s="97"/>
      <c r="G309" s="79"/>
      <c r="H309" s="65"/>
      <c r="I309" s="65"/>
      <c r="J309" s="79"/>
      <c r="K309" s="79"/>
    </row>
    <row r="310" spans="1:11" ht="12.75">
      <c r="A310" s="79"/>
      <c r="B310" s="79"/>
      <c r="C310" s="79"/>
      <c r="D310" s="97"/>
      <c r="E310" s="97"/>
      <c r="F310" s="97"/>
      <c r="G310" s="79"/>
      <c r="H310" s="65"/>
      <c r="I310" s="65"/>
      <c r="J310" s="79"/>
      <c r="K310" s="79"/>
    </row>
    <row r="311" spans="1:11" ht="12.75">
      <c r="A311" s="79"/>
      <c r="B311" s="79"/>
      <c r="C311" s="79"/>
      <c r="D311" s="97"/>
      <c r="E311" s="97"/>
      <c r="F311" s="97"/>
      <c r="G311" s="79"/>
      <c r="H311" s="65"/>
      <c r="I311" s="65"/>
      <c r="J311" s="79"/>
      <c r="K311" s="79"/>
    </row>
    <row r="312" spans="1:11" ht="12.75">
      <c r="A312" s="79"/>
      <c r="B312" s="79"/>
      <c r="C312" s="79"/>
      <c r="D312" s="97"/>
      <c r="E312" s="97"/>
      <c r="F312" s="97"/>
      <c r="G312" s="79"/>
      <c r="H312" s="65"/>
      <c r="I312" s="65"/>
      <c r="J312" s="79"/>
      <c r="K312" s="79"/>
    </row>
    <row r="313" spans="1:11" ht="12.75">
      <c r="A313" s="79"/>
      <c r="B313" s="79"/>
      <c r="C313" s="79"/>
      <c r="D313" s="97"/>
      <c r="E313" s="97"/>
      <c r="F313" s="97"/>
      <c r="G313" s="79"/>
      <c r="H313" s="65"/>
      <c r="I313" s="65"/>
      <c r="J313" s="79"/>
      <c r="K313" s="79"/>
    </row>
    <row r="314" spans="1:11" ht="12.75">
      <c r="A314" s="79"/>
      <c r="B314" s="79"/>
      <c r="C314" s="79"/>
      <c r="D314" s="97"/>
      <c r="E314" s="97"/>
      <c r="F314" s="97"/>
      <c r="G314" s="79"/>
      <c r="H314" s="65"/>
      <c r="I314" s="65"/>
      <c r="J314" s="79"/>
      <c r="K314" s="79"/>
    </row>
    <row r="315" spans="1:11" ht="12.75">
      <c r="A315" s="79"/>
      <c r="B315" s="79"/>
      <c r="C315" s="79"/>
      <c r="D315" s="97"/>
      <c r="E315" s="97"/>
      <c r="F315" s="97"/>
      <c r="G315" s="79"/>
      <c r="H315" s="65"/>
      <c r="I315" s="65"/>
      <c r="J315" s="79"/>
      <c r="K315" s="79"/>
    </row>
    <row r="316" spans="1:11" ht="12.75">
      <c r="A316" s="79"/>
      <c r="B316" s="79"/>
      <c r="C316" s="79"/>
      <c r="D316" s="97"/>
      <c r="E316" s="97"/>
      <c r="F316" s="97"/>
      <c r="G316" s="79"/>
      <c r="H316" s="65"/>
      <c r="I316" s="65"/>
      <c r="J316" s="79"/>
      <c r="K316" s="79"/>
    </row>
    <row r="317" spans="1:11" ht="12.75">
      <c r="A317" s="79"/>
      <c r="B317" s="79"/>
      <c r="C317" s="79"/>
      <c r="D317" s="97"/>
      <c r="E317" s="97"/>
      <c r="F317" s="97"/>
      <c r="G317" s="79"/>
      <c r="H317" s="65"/>
      <c r="I317" s="65"/>
      <c r="J317" s="79"/>
      <c r="K317" s="79"/>
    </row>
    <row r="318" spans="1:11" ht="12.75">
      <c r="A318" s="79"/>
      <c r="B318" s="79"/>
      <c r="C318" s="79"/>
      <c r="D318" s="97"/>
      <c r="E318" s="97"/>
      <c r="F318" s="97"/>
      <c r="G318" s="79"/>
      <c r="H318" s="65"/>
      <c r="I318" s="65"/>
      <c r="J318" s="79"/>
      <c r="K318" s="79"/>
    </row>
    <row r="319" spans="1:11" ht="12.75">
      <c r="A319" s="79"/>
      <c r="B319" s="79"/>
      <c r="C319" s="79"/>
      <c r="D319" s="97"/>
      <c r="E319" s="97"/>
      <c r="F319" s="97"/>
      <c r="G319" s="79"/>
      <c r="H319" s="65"/>
      <c r="I319" s="65"/>
      <c r="J319" s="79"/>
      <c r="K319" s="79"/>
    </row>
    <row r="320" spans="1:11" ht="12.75">
      <c r="A320" s="79"/>
      <c r="B320" s="79"/>
      <c r="C320" s="79"/>
      <c r="D320" s="97"/>
      <c r="E320" s="97"/>
      <c r="F320" s="97"/>
      <c r="G320" s="79"/>
      <c r="H320" s="65"/>
      <c r="I320" s="65"/>
      <c r="J320" s="79"/>
      <c r="K320" s="79"/>
    </row>
    <row r="321" spans="1:11" ht="12.75">
      <c r="A321" s="79"/>
      <c r="B321" s="79"/>
      <c r="C321" s="79"/>
      <c r="D321" s="97"/>
      <c r="E321" s="97"/>
      <c r="F321" s="97"/>
      <c r="G321" s="79"/>
      <c r="H321" s="65"/>
      <c r="I321" s="65"/>
      <c r="J321" s="79"/>
      <c r="K321" s="79"/>
    </row>
    <row r="322" spans="1:11" ht="12.75">
      <c r="A322" s="79"/>
      <c r="B322" s="79"/>
      <c r="C322" s="79"/>
      <c r="D322" s="97"/>
      <c r="E322" s="97"/>
      <c r="F322" s="97"/>
      <c r="G322" s="79"/>
      <c r="H322" s="65"/>
      <c r="I322" s="65"/>
      <c r="J322" s="79"/>
      <c r="K322" s="79"/>
    </row>
    <row r="323" spans="1:11" ht="12.75">
      <c r="A323" s="79"/>
      <c r="B323" s="79"/>
      <c r="C323" s="79"/>
      <c r="D323" s="97"/>
      <c r="E323" s="97"/>
      <c r="F323" s="97"/>
      <c r="G323" s="79"/>
      <c r="H323" s="65"/>
      <c r="I323" s="65"/>
      <c r="J323" s="79"/>
      <c r="K323" s="79"/>
    </row>
    <row r="324" spans="1:11" ht="12.75">
      <c r="A324" s="79"/>
      <c r="B324" s="79"/>
      <c r="C324" s="79"/>
      <c r="D324" s="97"/>
      <c r="E324" s="97"/>
      <c r="F324" s="97"/>
      <c r="G324" s="79"/>
      <c r="H324" s="65"/>
      <c r="I324" s="65"/>
      <c r="J324" s="79"/>
      <c r="K324" s="79"/>
    </row>
    <row r="325" spans="1:11" ht="12.75">
      <c r="A325" s="79"/>
      <c r="B325" s="79"/>
      <c r="C325" s="79"/>
      <c r="D325" s="97"/>
      <c r="E325" s="97"/>
      <c r="F325" s="97"/>
      <c r="G325" s="79"/>
      <c r="H325" s="65"/>
      <c r="I325" s="65"/>
      <c r="J325" s="79"/>
      <c r="K325" s="79"/>
    </row>
    <row r="326" spans="1:11" ht="12.75">
      <c r="A326" s="79"/>
      <c r="B326" s="79"/>
      <c r="C326" s="79"/>
      <c r="D326" s="97"/>
      <c r="E326" s="97"/>
      <c r="F326" s="97"/>
      <c r="G326" s="79"/>
      <c r="H326" s="65"/>
      <c r="I326" s="65"/>
      <c r="J326" s="79"/>
      <c r="K326" s="79"/>
    </row>
    <row r="327" spans="1:11" ht="12.75">
      <c r="A327" s="79"/>
      <c r="B327" s="79"/>
      <c r="C327" s="79"/>
      <c r="D327" s="97"/>
      <c r="E327" s="97"/>
      <c r="F327" s="97"/>
      <c r="G327" s="79"/>
      <c r="H327" s="65"/>
      <c r="I327" s="65"/>
      <c r="J327" s="79"/>
      <c r="K327" s="79"/>
    </row>
    <row r="328" spans="1:11" ht="12.75">
      <c r="A328" s="79"/>
      <c r="B328" s="79"/>
      <c r="C328" s="79"/>
      <c r="D328" s="97"/>
      <c r="E328" s="97"/>
      <c r="F328" s="97"/>
      <c r="G328" s="79"/>
      <c r="H328" s="65"/>
      <c r="I328" s="65"/>
      <c r="J328" s="79"/>
      <c r="K328" s="79"/>
    </row>
    <row r="329" spans="1:11" ht="12.75">
      <c r="A329" s="79"/>
      <c r="B329" s="79"/>
      <c r="C329" s="79"/>
      <c r="D329" s="97"/>
      <c r="E329" s="97"/>
      <c r="F329" s="97"/>
      <c r="G329" s="79"/>
      <c r="H329" s="65"/>
      <c r="I329" s="65"/>
      <c r="J329" s="79"/>
      <c r="K329" s="79"/>
    </row>
    <row r="330" spans="1:11" ht="12.75">
      <c r="A330" s="79"/>
      <c r="B330" s="79"/>
      <c r="C330" s="79"/>
      <c r="D330" s="97"/>
      <c r="E330" s="97"/>
      <c r="F330" s="97"/>
      <c r="G330" s="79"/>
      <c r="H330" s="65"/>
      <c r="I330" s="65"/>
      <c r="J330" s="79"/>
      <c r="K330" s="79"/>
    </row>
    <row r="331" spans="1:11" ht="12.75">
      <c r="A331" s="79"/>
      <c r="B331" s="79"/>
      <c r="C331" s="79"/>
      <c r="D331" s="97"/>
      <c r="E331" s="97"/>
      <c r="F331" s="97"/>
      <c r="G331" s="79"/>
      <c r="H331" s="65"/>
      <c r="I331" s="65"/>
      <c r="J331" s="79"/>
      <c r="K331" s="79"/>
    </row>
    <row r="332" spans="1:11" ht="12.75">
      <c r="A332" s="79"/>
      <c r="B332" s="79"/>
      <c r="C332" s="79"/>
      <c r="D332" s="97"/>
      <c r="E332" s="97"/>
      <c r="F332" s="97"/>
      <c r="G332" s="79"/>
      <c r="H332" s="65"/>
      <c r="I332" s="65"/>
      <c r="J332" s="79"/>
      <c r="K332" s="79"/>
    </row>
    <row r="333" spans="1:11" ht="12.75">
      <c r="A333" s="79"/>
      <c r="B333" s="79"/>
      <c r="C333" s="79"/>
      <c r="D333" s="97"/>
      <c r="E333" s="97"/>
      <c r="F333" s="97"/>
      <c r="G333" s="79"/>
      <c r="H333" s="65"/>
      <c r="I333" s="65"/>
      <c r="J333" s="79"/>
      <c r="K333" s="79"/>
    </row>
    <row r="334" spans="1:11" ht="12.75">
      <c r="A334" s="79"/>
      <c r="B334" s="79"/>
      <c r="C334" s="79"/>
      <c r="D334" s="97"/>
      <c r="E334" s="97"/>
      <c r="F334" s="97"/>
      <c r="G334" s="79"/>
      <c r="H334" s="65"/>
      <c r="I334" s="65"/>
      <c r="J334" s="79"/>
      <c r="K334" s="79"/>
    </row>
    <row r="335" spans="1:11" ht="12.75">
      <c r="A335" s="79"/>
      <c r="B335" s="79"/>
      <c r="C335" s="79"/>
      <c r="D335" s="97"/>
      <c r="E335" s="97"/>
      <c r="F335" s="97"/>
      <c r="G335" s="79"/>
      <c r="H335" s="65"/>
      <c r="I335" s="65"/>
      <c r="J335" s="79"/>
      <c r="K335" s="79"/>
    </row>
    <row r="336" spans="1:11" ht="12.75">
      <c r="A336" s="79"/>
      <c r="B336" s="79"/>
      <c r="C336" s="79"/>
      <c r="D336" s="97"/>
      <c r="E336" s="97"/>
      <c r="F336" s="97"/>
      <c r="G336" s="79"/>
      <c r="H336" s="65"/>
      <c r="I336" s="65"/>
      <c r="J336" s="79"/>
      <c r="K336" s="79"/>
    </row>
    <row r="337" spans="1:11" ht="12.75">
      <c r="A337" s="79"/>
      <c r="B337" s="79"/>
      <c r="C337" s="79"/>
      <c r="D337" s="97"/>
      <c r="E337" s="97"/>
      <c r="F337" s="97"/>
      <c r="G337" s="79"/>
      <c r="H337" s="65"/>
      <c r="I337" s="65"/>
      <c r="J337" s="79"/>
      <c r="K337" s="79"/>
    </row>
    <row r="338" spans="1:11" ht="12.75">
      <c r="A338" s="79"/>
      <c r="B338" s="79"/>
      <c r="C338" s="79"/>
      <c r="D338" s="97"/>
      <c r="E338" s="97"/>
      <c r="F338" s="97"/>
      <c r="G338" s="79"/>
      <c r="H338" s="65"/>
      <c r="I338" s="65"/>
      <c r="J338" s="79"/>
      <c r="K338" s="79"/>
    </row>
    <row r="339" spans="1:11" ht="12.75">
      <c r="A339" s="79"/>
      <c r="B339" s="79"/>
      <c r="C339" s="79"/>
      <c r="D339" s="97"/>
      <c r="E339" s="97"/>
      <c r="F339" s="97"/>
      <c r="G339" s="79"/>
      <c r="H339" s="65"/>
      <c r="I339" s="65"/>
      <c r="J339" s="79"/>
      <c r="K339" s="79"/>
    </row>
    <row r="340" spans="1:11" ht="12.75">
      <c r="A340" s="79"/>
      <c r="B340" s="79"/>
      <c r="C340" s="79"/>
      <c r="D340" s="97"/>
      <c r="E340" s="97"/>
      <c r="F340" s="97"/>
      <c r="G340" s="79"/>
      <c r="H340" s="65"/>
      <c r="I340" s="65"/>
      <c r="J340" s="79"/>
      <c r="K340" s="79"/>
    </row>
    <row r="341" spans="1:11" ht="12.75">
      <c r="A341" s="79"/>
      <c r="B341" s="79"/>
      <c r="C341" s="79"/>
      <c r="D341" s="97"/>
      <c r="E341" s="97"/>
      <c r="F341" s="97"/>
      <c r="G341" s="79"/>
      <c r="H341" s="65"/>
      <c r="I341" s="65"/>
      <c r="J341" s="79"/>
      <c r="K341" s="79"/>
    </row>
    <row r="342" spans="1:11" ht="12.75">
      <c r="A342" s="79"/>
      <c r="B342" s="79"/>
      <c r="C342" s="79"/>
      <c r="D342" s="97"/>
      <c r="E342" s="97"/>
      <c r="F342" s="97"/>
      <c r="G342" s="79"/>
      <c r="H342" s="65"/>
      <c r="I342" s="65"/>
      <c r="J342" s="79"/>
      <c r="K342" s="79"/>
    </row>
    <row r="343" spans="1:11" ht="12.75">
      <c r="A343" s="79"/>
      <c r="B343" s="79"/>
      <c r="C343" s="79"/>
      <c r="D343" s="97"/>
      <c r="E343" s="97"/>
      <c r="F343" s="97"/>
      <c r="G343" s="79"/>
      <c r="H343" s="65"/>
      <c r="I343" s="65"/>
      <c r="J343" s="79"/>
      <c r="K343" s="79"/>
    </row>
    <row r="344" spans="1:11" ht="12.75">
      <c r="A344" s="79"/>
      <c r="B344" s="79"/>
      <c r="C344" s="79"/>
      <c r="D344" s="97"/>
      <c r="E344" s="97"/>
      <c r="F344" s="97"/>
      <c r="G344" s="79"/>
      <c r="H344" s="65"/>
      <c r="I344" s="65"/>
      <c r="J344" s="79"/>
      <c r="K344" s="79"/>
    </row>
    <row r="345" spans="1:11" ht="12.75">
      <c r="A345" s="79"/>
      <c r="B345" s="79"/>
      <c r="C345" s="79"/>
      <c r="D345" s="97"/>
      <c r="E345" s="97"/>
      <c r="F345" s="97"/>
      <c r="G345" s="79"/>
      <c r="H345" s="65"/>
      <c r="I345" s="65"/>
      <c r="J345" s="79"/>
      <c r="K345" s="79"/>
    </row>
    <row r="346" spans="1:11" ht="12.75">
      <c r="A346" s="79"/>
      <c r="B346" s="79"/>
      <c r="C346" s="79"/>
      <c r="D346" s="97"/>
      <c r="E346" s="97"/>
      <c r="F346" s="97"/>
      <c r="G346" s="79"/>
      <c r="H346" s="65"/>
      <c r="I346" s="65"/>
      <c r="J346" s="79"/>
      <c r="K346" s="79"/>
    </row>
    <row r="347" spans="1:11" ht="12.75">
      <c r="A347" s="79"/>
      <c r="B347" s="79"/>
      <c r="C347" s="79"/>
      <c r="D347" s="97"/>
      <c r="E347" s="97"/>
      <c r="F347" s="97"/>
      <c r="G347" s="79"/>
      <c r="H347" s="65"/>
      <c r="I347" s="65"/>
      <c r="J347" s="79"/>
      <c r="K347" s="79"/>
    </row>
    <row r="348" spans="1:11" ht="12.75">
      <c r="A348" s="79"/>
      <c r="B348" s="79"/>
      <c r="C348" s="79"/>
      <c r="D348" s="97"/>
      <c r="E348" s="97"/>
      <c r="F348" s="97"/>
      <c r="G348" s="79"/>
      <c r="H348" s="65"/>
      <c r="I348" s="65"/>
      <c r="J348" s="79"/>
      <c r="K348" s="79"/>
    </row>
    <row r="349" spans="1:11" ht="12.75">
      <c r="A349" s="79"/>
      <c r="B349" s="79"/>
      <c r="C349" s="79"/>
      <c r="D349" s="97"/>
      <c r="E349" s="97"/>
      <c r="F349" s="97"/>
      <c r="G349" s="79"/>
      <c r="H349" s="65"/>
      <c r="I349" s="65"/>
      <c r="J349" s="79"/>
      <c r="K349" s="79"/>
    </row>
    <row r="350" spans="1:11" ht="12.75">
      <c r="A350" s="79"/>
      <c r="B350" s="79"/>
      <c r="C350" s="79"/>
      <c r="D350" s="97"/>
      <c r="E350" s="97"/>
      <c r="F350" s="97"/>
      <c r="G350" s="79"/>
      <c r="H350" s="65"/>
      <c r="I350" s="65"/>
      <c r="J350" s="79"/>
      <c r="K350" s="79"/>
    </row>
    <row r="351" spans="1:11" ht="12.75">
      <c r="A351" s="79"/>
      <c r="B351" s="79"/>
      <c r="C351" s="79"/>
      <c r="D351" s="97"/>
      <c r="E351" s="97"/>
      <c r="F351" s="97"/>
      <c r="G351" s="79"/>
      <c r="H351" s="65"/>
      <c r="I351" s="65"/>
      <c r="J351" s="79"/>
      <c r="K351" s="79"/>
    </row>
    <row r="352" spans="1:11" ht="12.75">
      <c r="A352" s="79"/>
      <c r="B352" s="79"/>
      <c r="C352" s="79"/>
      <c r="D352" s="97"/>
      <c r="E352" s="97"/>
      <c r="F352" s="97"/>
      <c r="G352" s="79"/>
      <c r="H352" s="65"/>
      <c r="I352" s="65"/>
      <c r="J352" s="79"/>
      <c r="K352" s="79"/>
    </row>
    <row r="353" spans="1:11" ht="12.75">
      <c r="A353" s="79"/>
      <c r="B353" s="79"/>
      <c r="C353" s="79"/>
      <c r="D353" s="97"/>
      <c r="E353" s="97"/>
      <c r="F353" s="97"/>
      <c r="G353" s="79"/>
      <c r="H353" s="65"/>
      <c r="I353" s="65"/>
      <c r="J353" s="79"/>
      <c r="K353" s="79"/>
    </row>
    <row r="354" spans="1:11" ht="12.75">
      <c r="A354" s="79"/>
      <c r="B354" s="79"/>
      <c r="C354" s="79"/>
      <c r="D354" s="97"/>
      <c r="E354" s="97"/>
      <c r="F354" s="97"/>
      <c r="G354" s="79"/>
      <c r="H354" s="65"/>
      <c r="I354" s="65"/>
      <c r="J354" s="79"/>
      <c r="K354" s="79"/>
    </row>
    <row r="355" spans="1:11" ht="12.75">
      <c r="A355" s="79"/>
      <c r="B355" s="79"/>
      <c r="C355" s="79"/>
      <c r="D355" s="97"/>
      <c r="E355" s="97"/>
      <c r="F355" s="97"/>
      <c r="G355" s="79"/>
      <c r="H355" s="65"/>
      <c r="I355" s="65"/>
      <c r="J355" s="79"/>
      <c r="K355" s="79"/>
    </row>
    <row r="356" spans="1:11" ht="12.75">
      <c r="A356" s="79"/>
      <c r="B356" s="79"/>
      <c r="C356" s="79"/>
      <c r="D356" s="97"/>
      <c r="E356" s="97"/>
      <c r="F356" s="97"/>
      <c r="G356" s="79"/>
      <c r="H356" s="65"/>
      <c r="I356" s="65"/>
      <c r="J356" s="79"/>
      <c r="K356" s="79"/>
    </row>
    <row r="357" spans="1:11" ht="12.75">
      <c r="A357" s="79"/>
      <c r="B357" s="79"/>
      <c r="C357" s="79"/>
      <c r="D357" s="97"/>
      <c r="E357" s="97"/>
      <c r="F357" s="97"/>
      <c r="G357" s="79"/>
      <c r="H357" s="65"/>
      <c r="I357" s="65"/>
      <c r="J357" s="79"/>
      <c r="K357" s="79"/>
    </row>
    <row r="358" spans="1:11" ht="12.75">
      <c r="A358" s="79"/>
      <c r="B358" s="79"/>
      <c r="C358" s="79"/>
      <c r="D358" s="97"/>
      <c r="E358" s="97"/>
      <c r="F358" s="97"/>
      <c r="G358" s="79"/>
      <c r="H358" s="65"/>
      <c r="I358" s="65"/>
      <c r="J358" s="79"/>
      <c r="K358" s="79"/>
    </row>
    <row r="359" spans="1:11" ht="12.75">
      <c r="A359" s="79"/>
      <c r="B359" s="79"/>
      <c r="C359" s="79"/>
      <c r="D359" s="97"/>
      <c r="E359" s="97"/>
      <c r="F359" s="97"/>
      <c r="G359" s="79"/>
      <c r="H359" s="65"/>
      <c r="I359" s="65"/>
      <c r="J359" s="79"/>
      <c r="K359" s="79"/>
    </row>
    <row r="360" spans="1:11" ht="12.75">
      <c r="A360" s="79"/>
      <c r="B360" s="79"/>
      <c r="C360" s="79"/>
      <c r="D360" s="97"/>
      <c r="E360" s="97"/>
      <c r="F360" s="97"/>
      <c r="G360" s="79"/>
      <c r="H360" s="65"/>
      <c r="I360" s="65"/>
      <c r="J360" s="79"/>
      <c r="K360" s="79"/>
    </row>
    <row r="361" spans="1:11" ht="12.75">
      <c r="A361" s="79"/>
      <c r="B361" s="79"/>
      <c r="C361" s="79"/>
      <c r="D361" s="97"/>
      <c r="E361" s="97"/>
      <c r="F361" s="97"/>
      <c r="G361" s="79"/>
      <c r="H361" s="65"/>
      <c r="I361" s="65"/>
      <c r="J361" s="79"/>
      <c r="K361" s="79"/>
    </row>
    <row r="362" spans="1:11" ht="12.75">
      <c r="A362" s="79"/>
      <c r="B362" s="79"/>
      <c r="C362" s="79"/>
      <c r="D362" s="97"/>
      <c r="E362" s="97"/>
      <c r="F362" s="97"/>
      <c r="G362" s="79"/>
      <c r="H362" s="65"/>
      <c r="I362" s="65"/>
      <c r="J362" s="79"/>
      <c r="K362" s="79"/>
    </row>
    <row r="363" spans="1:11" ht="12.75">
      <c r="A363" s="79"/>
      <c r="B363" s="79"/>
      <c r="C363" s="79"/>
      <c r="D363" s="97"/>
      <c r="E363" s="97"/>
      <c r="F363" s="97"/>
      <c r="G363" s="79"/>
      <c r="H363" s="65"/>
      <c r="I363" s="65"/>
      <c r="J363" s="79"/>
      <c r="K363" s="79"/>
    </row>
    <row r="364" spans="1:11" ht="12.75">
      <c r="A364" s="79"/>
      <c r="B364" s="79"/>
      <c r="C364" s="79"/>
      <c r="D364" s="97"/>
      <c r="E364" s="97"/>
      <c r="F364" s="97"/>
      <c r="G364" s="79"/>
      <c r="H364" s="65"/>
      <c r="I364" s="65"/>
      <c r="J364" s="79"/>
      <c r="K364" s="79"/>
    </row>
    <row r="365" spans="1:11" ht="12.75">
      <c r="A365" s="79"/>
      <c r="B365" s="79"/>
      <c r="C365" s="79"/>
      <c r="D365" s="97"/>
      <c r="E365" s="97"/>
      <c r="F365" s="97"/>
      <c r="G365" s="79"/>
      <c r="H365" s="65"/>
      <c r="I365" s="65"/>
      <c r="J365" s="79"/>
      <c r="K365" s="79"/>
    </row>
    <row r="366" spans="1:11" ht="12.75">
      <c r="A366" s="79"/>
      <c r="B366" s="79"/>
      <c r="C366" s="79"/>
      <c r="D366" s="97"/>
      <c r="E366" s="97"/>
      <c r="F366" s="97"/>
      <c r="G366" s="79"/>
      <c r="H366" s="65"/>
      <c r="I366" s="65"/>
      <c r="J366" s="79"/>
      <c r="K366" s="79"/>
    </row>
    <row r="367" spans="1:11" ht="12.75">
      <c r="A367" s="79"/>
      <c r="B367" s="79"/>
      <c r="C367" s="79"/>
      <c r="D367" s="97"/>
      <c r="E367" s="97"/>
      <c r="F367" s="97"/>
      <c r="G367" s="79"/>
      <c r="H367" s="65"/>
      <c r="I367" s="65"/>
      <c r="J367" s="79"/>
      <c r="K367" s="79"/>
    </row>
    <row r="368" spans="1:11" ht="12.75">
      <c r="A368" s="79"/>
      <c r="B368" s="79"/>
      <c r="C368" s="79"/>
      <c r="D368" s="97"/>
      <c r="E368" s="97"/>
      <c r="F368" s="97"/>
      <c r="G368" s="79"/>
      <c r="H368" s="65"/>
      <c r="I368" s="65"/>
      <c r="J368" s="79"/>
      <c r="K368" s="79"/>
    </row>
    <row r="369" spans="1:11" ht="12.75">
      <c r="A369" s="79"/>
      <c r="B369" s="79"/>
      <c r="C369" s="79"/>
      <c r="D369" s="97"/>
      <c r="E369" s="97"/>
      <c r="F369" s="97"/>
      <c r="G369" s="79"/>
      <c r="H369" s="65"/>
      <c r="I369" s="65"/>
      <c r="J369" s="79"/>
      <c r="K369" s="79"/>
    </row>
    <row r="370" spans="1:11" ht="12.75">
      <c r="A370" s="79"/>
      <c r="B370" s="79"/>
      <c r="C370" s="79"/>
      <c r="D370" s="97"/>
      <c r="E370" s="97"/>
      <c r="F370" s="97"/>
      <c r="G370" s="79"/>
      <c r="H370" s="65"/>
      <c r="I370" s="65"/>
      <c r="J370" s="79"/>
      <c r="K370" s="79"/>
    </row>
    <row r="371" spans="1:11" ht="12.75">
      <c r="A371" s="79"/>
      <c r="B371" s="79"/>
      <c r="C371" s="79"/>
      <c r="D371" s="97"/>
      <c r="E371" s="97"/>
      <c r="F371" s="97"/>
      <c r="G371" s="79"/>
      <c r="H371" s="65"/>
      <c r="I371" s="65"/>
      <c r="J371" s="79"/>
      <c r="K371" s="79"/>
    </row>
    <row r="372" spans="1:11" ht="12.75">
      <c r="A372" s="79"/>
      <c r="B372" s="79"/>
      <c r="C372" s="79"/>
      <c r="D372" s="97"/>
      <c r="E372" s="97"/>
      <c r="F372" s="97"/>
      <c r="G372" s="79"/>
      <c r="H372" s="65"/>
      <c r="I372" s="65"/>
      <c r="J372" s="79"/>
      <c r="K372" s="79"/>
    </row>
    <row r="373" spans="1:11" ht="12.75">
      <c r="A373" s="79"/>
      <c r="B373" s="79"/>
      <c r="C373" s="79"/>
      <c r="D373" s="97"/>
      <c r="E373" s="97"/>
      <c r="F373" s="97"/>
      <c r="G373" s="79"/>
      <c r="H373" s="65"/>
      <c r="I373" s="65"/>
      <c r="J373" s="79"/>
      <c r="K373" s="79"/>
    </row>
    <row r="374" spans="1:11" ht="12.75">
      <c r="A374" s="79"/>
      <c r="B374" s="79"/>
      <c r="C374" s="79"/>
      <c r="D374" s="97"/>
      <c r="E374" s="97"/>
      <c r="F374" s="97"/>
      <c r="G374" s="79"/>
      <c r="H374" s="65"/>
      <c r="I374" s="65"/>
      <c r="J374" s="79"/>
      <c r="K374" s="79"/>
    </row>
    <row r="375" spans="1:11" ht="12.75">
      <c r="A375" s="79"/>
      <c r="B375" s="79"/>
      <c r="C375" s="79"/>
      <c r="D375" s="97"/>
      <c r="E375" s="97"/>
      <c r="F375" s="97"/>
      <c r="G375" s="79"/>
      <c r="H375" s="65"/>
      <c r="I375" s="65"/>
      <c r="J375" s="79"/>
      <c r="K375" s="79"/>
    </row>
    <row r="376" spans="1:11" ht="12.75">
      <c r="A376" s="79"/>
      <c r="B376" s="79"/>
      <c r="C376" s="79"/>
      <c r="D376" s="97"/>
      <c r="E376" s="97"/>
      <c r="F376" s="97"/>
      <c r="G376" s="79"/>
      <c r="H376" s="65"/>
      <c r="I376" s="65"/>
      <c r="J376" s="79"/>
      <c r="K376" s="79"/>
    </row>
    <row r="377" spans="1:11" ht="12.75">
      <c r="A377" s="79"/>
      <c r="B377" s="79"/>
      <c r="C377" s="79"/>
      <c r="D377" s="97"/>
      <c r="E377" s="97"/>
      <c r="F377" s="97"/>
      <c r="G377" s="79"/>
      <c r="H377" s="65"/>
      <c r="I377" s="65"/>
      <c r="J377" s="79"/>
      <c r="K377" s="79"/>
    </row>
    <row r="378" spans="1:11" ht="12.75">
      <c r="A378" s="79"/>
      <c r="B378" s="79"/>
      <c r="C378" s="79"/>
      <c r="D378" s="97"/>
      <c r="E378" s="97"/>
      <c r="F378" s="97"/>
      <c r="G378" s="79"/>
      <c r="H378" s="65"/>
      <c r="I378" s="65"/>
      <c r="J378" s="79"/>
      <c r="K378" s="79"/>
    </row>
    <row r="379" spans="1:11" ht="12.75">
      <c r="A379" s="79"/>
      <c r="B379" s="79"/>
      <c r="C379" s="79"/>
      <c r="D379" s="97"/>
      <c r="E379" s="97"/>
      <c r="F379" s="97"/>
      <c r="G379" s="79"/>
      <c r="H379" s="65"/>
      <c r="I379" s="65"/>
      <c r="J379" s="79"/>
      <c r="K379" s="79"/>
    </row>
    <row r="380" spans="1:11" ht="12.75">
      <c r="A380" s="79"/>
      <c r="B380" s="79"/>
      <c r="C380" s="79"/>
      <c r="D380" s="97"/>
      <c r="E380" s="97"/>
      <c r="F380" s="97"/>
      <c r="G380" s="79"/>
      <c r="H380" s="65"/>
      <c r="I380" s="65"/>
      <c r="J380" s="79"/>
      <c r="K380" s="79"/>
    </row>
    <row r="381" spans="1:11" ht="12.75">
      <c r="A381" s="79"/>
      <c r="B381" s="79"/>
      <c r="C381" s="79"/>
      <c r="D381" s="97"/>
      <c r="E381" s="97"/>
      <c r="F381" s="97"/>
      <c r="G381" s="79"/>
      <c r="H381" s="65"/>
      <c r="I381" s="65"/>
      <c r="J381" s="79"/>
      <c r="K381" s="79"/>
    </row>
    <row r="382" spans="1:11" ht="12.75">
      <c r="A382" s="79"/>
      <c r="B382" s="79"/>
      <c r="C382" s="79"/>
      <c r="D382" s="97"/>
      <c r="E382" s="97"/>
      <c r="F382" s="97"/>
      <c r="G382" s="79"/>
      <c r="H382" s="65"/>
      <c r="I382" s="65"/>
      <c r="J382" s="79"/>
      <c r="K382" s="79"/>
    </row>
    <row r="383" spans="1:11" ht="12.75">
      <c r="A383" s="79"/>
      <c r="B383" s="79"/>
      <c r="C383" s="79"/>
      <c r="D383" s="97"/>
      <c r="E383" s="97"/>
      <c r="F383" s="97"/>
      <c r="G383" s="79"/>
      <c r="H383" s="65"/>
      <c r="I383" s="65"/>
      <c r="J383" s="79"/>
      <c r="K383" s="79"/>
    </row>
    <row r="384" spans="1:11" ht="12.75">
      <c r="A384" s="79"/>
      <c r="B384" s="79"/>
      <c r="C384" s="79"/>
      <c r="D384" s="97"/>
      <c r="E384" s="97"/>
      <c r="F384" s="97"/>
      <c r="G384" s="79"/>
      <c r="H384" s="65"/>
      <c r="I384" s="65"/>
      <c r="J384" s="79"/>
      <c r="K384" s="79"/>
    </row>
    <row r="385" spans="1:11" ht="12.75">
      <c r="A385" s="79"/>
      <c r="B385" s="79"/>
      <c r="C385" s="79"/>
      <c r="D385" s="97"/>
      <c r="E385" s="97"/>
      <c r="F385" s="97"/>
      <c r="G385" s="79"/>
      <c r="H385" s="65"/>
      <c r="I385" s="65"/>
      <c r="J385" s="79"/>
      <c r="K385" s="79"/>
    </row>
    <row r="386" spans="1:11" ht="12.75">
      <c r="A386" s="79"/>
      <c r="B386" s="79"/>
      <c r="C386" s="79"/>
      <c r="D386" s="97"/>
      <c r="E386" s="97"/>
      <c r="F386" s="97"/>
      <c r="G386" s="79"/>
      <c r="H386" s="65"/>
      <c r="I386" s="65"/>
      <c r="J386" s="79"/>
      <c r="K386" s="79"/>
    </row>
    <row r="387" spans="1:11" ht="12.75">
      <c r="A387" s="79"/>
      <c r="B387" s="79"/>
      <c r="C387" s="79"/>
      <c r="D387" s="97"/>
      <c r="E387" s="97"/>
      <c r="F387" s="97"/>
      <c r="G387" s="79"/>
      <c r="H387" s="65"/>
      <c r="I387" s="65"/>
      <c r="J387" s="79"/>
      <c r="K387" s="79"/>
    </row>
    <row r="388" spans="1:11" ht="12.75">
      <c r="A388" s="79"/>
      <c r="B388" s="79"/>
      <c r="C388" s="79"/>
      <c r="D388" s="97"/>
      <c r="E388" s="97"/>
      <c r="F388" s="97"/>
      <c r="G388" s="79"/>
      <c r="H388" s="65"/>
      <c r="I388" s="65"/>
      <c r="J388" s="79"/>
      <c r="K388" s="79"/>
    </row>
    <row r="389" spans="1:11" ht="12.75">
      <c r="A389" s="79"/>
      <c r="B389" s="79"/>
      <c r="C389" s="79"/>
      <c r="D389" s="97"/>
      <c r="E389" s="97"/>
      <c r="F389" s="97"/>
      <c r="G389" s="79"/>
      <c r="H389" s="65"/>
      <c r="I389" s="65"/>
      <c r="J389" s="79"/>
      <c r="K389" s="79"/>
    </row>
    <row r="390" spans="1:11" ht="12.75">
      <c r="A390" s="79"/>
      <c r="B390" s="79"/>
      <c r="C390" s="79"/>
      <c r="D390" s="97"/>
      <c r="E390" s="97"/>
      <c r="F390" s="97"/>
      <c r="G390" s="79"/>
      <c r="H390" s="65"/>
      <c r="I390" s="65"/>
      <c r="J390" s="79"/>
      <c r="K390" s="79"/>
    </row>
    <row r="391" spans="1:11" ht="12.75">
      <c r="A391" s="79"/>
      <c r="B391" s="79"/>
      <c r="C391" s="79"/>
      <c r="D391" s="97"/>
      <c r="E391" s="97"/>
      <c r="F391" s="97"/>
      <c r="G391" s="79"/>
      <c r="H391" s="65"/>
      <c r="I391" s="65"/>
      <c r="J391" s="79"/>
      <c r="K391" s="79"/>
    </row>
    <row r="392" spans="1:11" ht="12.75">
      <c r="A392" s="79"/>
      <c r="B392" s="79"/>
      <c r="C392" s="79"/>
      <c r="D392" s="97"/>
      <c r="E392" s="97"/>
      <c r="F392" s="97"/>
      <c r="G392" s="79"/>
      <c r="H392" s="65"/>
      <c r="I392" s="65"/>
      <c r="J392" s="79"/>
      <c r="K392" s="79"/>
    </row>
    <row r="393" spans="1:11" ht="12.75">
      <c r="A393" s="79"/>
      <c r="B393" s="79"/>
      <c r="C393" s="79"/>
      <c r="D393" s="97"/>
      <c r="E393" s="97"/>
      <c r="F393" s="97"/>
      <c r="G393" s="79"/>
      <c r="H393" s="65"/>
      <c r="I393" s="65"/>
      <c r="J393" s="79"/>
      <c r="K393" s="79"/>
    </row>
    <row r="394" spans="1:11" ht="12.75">
      <c r="A394" s="79"/>
      <c r="B394" s="79"/>
      <c r="C394" s="79"/>
      <c r="D394" s="97"/>
      <c r="E394" s="97"/>
      <c r="F394" s="97"/>
      <c r="G394" s="79"/>
      <c r="H394" s="65"/>
      <c r="I394" s="65"/>
      <c r="J394" s="79"/>
      <c r="K394" s="79"/>
    </row>
    <row r="395" spans="1:11" ht="12.75">
      <c r="A395" s="79"/>
      <c r="B395" s="79"/>
      <c r="C395" s="79"/>
      <c r="D395" s="97"/>
      <c r="E395" s="97"/>
      <c r="F395" s="97"/>
      <c r="G395" s="79"/>
      <c r="H395" s="65"/>
      <c r="I395" s="65"/>
      <c r="J395" s="79"/>
      <c r="K395" s="79"/>
    </row>
    <row r="396" spans="1:11" ht="12.75">
      <c r="A396" s="79"/>
      <c r="B396" s="79"/>
      <c r="C396" s="79"/>
      <c r="D396" s="97"/>
      <c r="E396" s="97"/>
      <c r="F396" s="97"/>
      <c r="G396" s="79"/>
      <c r="H396" s="65"/>
      <c r="I396" s="65"/>
      <c r="J396" s="79"/>
      <c r="K396" s="79"/>
    </row>
    <row r="397" spans="1:11" ht="12.75">
      <c r="A397" s="79"/>
      <c r="B397" s="79"/>
      <c r="C397" s="79"/>
      <c r="D397" s="97"/>
      <c r="E397" s="97"/>
      <c r="F397" s="97"/>
      <c r="G397" s="79"/>
      <c r="H397" s="65"/>
      <c r="I397" s="65"/>
      <c r="J397" s="79"/>
      <c r="K397" s="79"/>
    </row>
    <row r="398" spans="1:11" ht="12.75">
      <c r="A398" s="79"/>
      <c r="B398" s="79"/>
      <c r="C398" s="79"/>
      <c r="D398" s="97"/>
      <c r="E398" s="97"/>
      <c r="F398" s="97"/>
      <c r="G398" s="79"/>
      <c r="H398" s="65"/>
      <c r="I398" s="65"/>
      <c r="J398" s="79"/>
      <c r="K398" s="79"/>
    </row>
    <row r="399" spans="1:11" ht="12.75">
      <c r="A399" s="65"/>
      <c r="B399" s="65"/>
      <c r="C399" s="65"/>
      <c r="D399" s="88"/>
      <c r="E399" s="88"/>
      <c r="F399" s="88"/>
      <c r="G399" s="65"/>
      <c r="H399" s="65"/>
      <c r="I399" s="65"/>
      <c r="J399" s="79"/>
      <c r="K399" s="79"/>
    </row>
    <row r="400" spans="1:11" ht="12.75">
      <c r="A400" s="65"/>
      <c r="B400" s="65"/>
      <c r="C400" s="65"/>
      <c r="D400" s="88"/>
      <c r="E400" s="88"/>
      <c r="F400" s="88"/>
      <c r="G400" s="65"/>
      <c r="H400" s="65"/>
      <c r="I400" s="65"/>
      <c r="J400" s="79"/>
      <c r="K400" s="79"/>
    </row>
    <row r="401" spans="1:11" ht="12.75">
      <c r="A401" s="65"/>
      <c r="B401" s="65"/>
      <c r="C401" s="65"/>
      <c r="D401" s="88"/>
      <c r="E401" s="88"/>
      <c r="F401" s="88"/>
      <c r="G401" s="65"/>
      <c r="H401" s="65"/>
      <c r="I401" s="65"/>
      <c r="J401" s="79"/>
      <c r="K401" s="79"/>
    </row>
    <row r="402" spans="1:11" ht="12.75">
      <c r="A402" s="65"/>
      <c r="B402" s="65"/>
      <c r="C402" s="65"/>
      <c r="D402" s="88"/>
      <c r="E402" s="88"/>
      <c r="F402" s="88"/>
      <c r="G402" s="65"/>
      <c r="H402" s="65"/>
      <c r="I402" s="65"/>
      <c r="J402" s="79"/>
      <c r="K402" s="79"/>
    </row>
    <row r="403" spans="1:11" ht="12.75">
      <c r="A403" s="65"/>
      <c r="B403" s="65"/>
      <c r="C403" s="65"/>
      <c r="D403" s="88"/>
      <c r="E403" s="88"/>
      <c r="F403" s="88"/>
      <c r="G403" s="65"/>
      <c r="H403" s="65"/>
      <c r="I403" s="65"/>
      <c r="J403" s="79"/>
      <c r="K403" s="79"/>
    </row>
    <row r="404" spans="1:11" ht="12.75">
      <c r="A404" s="65"/>
      <c r="B404" s="65"/>
      <c r="C404" s="65"/>
      <c r="D404" s="88"/>
      <c r="E404" s="88"/>
      <c r="F404" s="88"/>
      <c r="G404" s="65"/>
      <c r="H404" s="65"/>
      <c r="I404" s="65"/>
      <c r="J404" s="79"/>
      <c r="K404" s="79"/>
    </row>
    <row r="405" spans="1:11" ht="12.75">
      <c r="A405" s="65"/>
      <c r="B405" s="65"/>
      <c r="C405" s="65"/>
      <c r="D405" s="88"/>
      <c r="E405" s="88"/>
      <c r="F405" s="88"/>
      <c r="G405" s="65"/>
      <c r="H405" s="65"/>
      <c r="I405" s="65"/>
      <c r="J405" s="79"/>
      <c r="K405" s="79"/>
    </row>
    <row r="406" spans="1:11" ht="12.75">
      <c r="A406" s="65"/>
      <c r="B406" s="65"/>
      <c r="C406" s="65"/>
      <c r="D406" s="88"/>
      <c r="E406" s="88"/>
      <c r="F406" s="88"/>
      <c r="G406" s="65"/>
      <c r="H406" s="65"/>
      <c r="I406" s="65"/>
      <c r="J406" s="79"/>
      <c r="K406" s="79"/>
    </row>
    <row r="407" spans="1:11" ht="12.75">
      <c r="A407" s="65"/>
      <c r="B407" s="65"/>
      <c r="C407" s="65"/>
      <c r="D407" s="88"/>
      <c r="E407" s="88"/>
      <c r="F407" s="88"/>
      <c r="G407" s="65"/>
      <c r="H407" s="65"/>
      <c r="I407" s="65"/>
      <c r="J407" s="79"/>
      <c r="K407" s="79"/>
    </row>
    <row r="408" spans="1:11" ht="12.75">
      <c r="A408" s="65"/>
      <c r="B408" s="65"/>
      <c r="C408" s="65"/>
      <c r="D408" s="88"/>
      <c r="E408" s="88"/>
      <c r="F408" s="88"/>
      <c r="G408" s="65"/>
      <c r="H408" s="65"/>
      <c r="I408" s="65"/>
      <c r="J408" s="79"/>
      <c r="K408" s="79"/>
    </row>
    <row r="409" spans="1:11" ht="12.75">
      <c r="A409" s="65"/>
      <c r="B409" s="65"/>
      <c r="C409" s="65"/>
      <c r="D409" s="88"/>
      <c r="E409" s="88"/>
      <c r="F409" s="88"/>
      <c r="G409" s="65"/>
      <c r="H409" s="65"/>
      <c r="I409" s="65"/>
      <c r="J409" s="79"/>
      <c r="K409" s="79"/>
    </row>
    <row r="410" spans="1:11" ht="12.75">
      <c r="A410" s="65"/>
      <c r="B410" s="65"/>
      <c r="C410" s="65"/>
      <c r="D410" s="88"/>
      <c r="E410" s="88"/>
      <c r="F410" s="88"/>
      <c r="G410" s="65"/>
      <c r="H410" s="65"/>
      <c r="I410" s="65"/>
      <c r="J410" s="79"/>
      <c r="K410" s="79"/>
    </row>
    <row r="411" spans="1:11" ht="12.75">
      <c r="A411" s="65"/>
      <c r="B411" s="65"/>
      <c r="C411" s="65"/>
      <c r="D411" s="88"/>
      <c r="E411" s="88"/>
      <c r="F411" s="88"/>
      <c r="G411" s="65"/>
      <c r="H411" s="65"/>
      <c r="I411" s="65"/>
      <c r="J411" s="79"/>
      <c r="K411" s="79"/>
    </row>
    <row r="412" spans="1:11" ht="12.75">
      <c r="A412" s="65"/>
      <c r="B412" s="65"/>
      <c r="C412" s="65"/>
      <c r="D412" s="88"/>
      <c r="E412" s="88"/>
      <c r="F412" s="88"/>
      <c r="G412" s="65"/>
      <c r="H412" s="65"/>
      <c r="I412" s="65"/>
      <c r="J412" s="79"/>
      <c r="K412" s="79"/>
    </row>
    <row r="413" spans="1:11" ht="12.75">
      <c r="A413" s="65"/>
      <c r="B413" s="65"/>
      <c r="C413" s="65"/>
      <c r="D413" s="88"/>
      <c r="E413" s="88"/>
      <c r="F413" s="88"/>
      <c r="G413" s="65"/>
      <c r="H413" s="65"/>
      <c r="I413" s="65"/>
      <c r="J413" s="79"/>
      <c r="K413" s="79"/>
    </row>
    <row r="414" spans="1:11" ht="12.75">
      <c r="A414" s="65"/>
      <c r="B414" s="65"/>
      <c r="C414" s="65"/>
      <c r="D414" s="88"/>
      <c r="E414" s="88"/>
      <c r="F414" s="88"/>
      <c r="G414" s="65"/>
      <c r="H414" s="65"/>
      <c r="I414" s="65"/>
      <c r="J414" s="79"/>
      <c r="K414" s="79"/>
    </row>
    <row r="415" spans="1:11" ht="12.75">
      <c r="A415" s="65"/>
      <c r="B415" s="65"/>
      <c r="C415" s="65"/>
      <c r="D415" s="88"/>
      <c r="E415" s="88"/>
      <c r="F415" s="88"/>
      <c r="G415" s="65"/>
      <c r="H415" s="65"/>
      <c r="I415" s="65"/>
      <c r="J415" s="79"/>
      <c r="K415" s="79"/>
    </row>
    <row r="416" spans="1:11" ht="12.75">
      <c r="A416" s="65"/>
      <c r="B416" s="65"/>
      <c r="C416" s="65"/>
      <c r="D416" s="88"/>
      <c r="E416" s="88"/>
      <c r="F416" s="88"/>
      <c r="G416" s="65"/>
      <c r="H416" s="65"/>
      <c r="I416" s="65"/>
      <c r="J416" s="79"/>
      <c r="K416" s="79"/>
    </row>
    <row r="417" spans="1:11" ht="12.75">
      <c r="A417" s="65"/>
      <c r="B417" s="65"/>
      <c r="C417" s="65"/>
      <c r="D417" s="88"/>
      <c r="E417" s="88"/>
      <c r="F417" s="88"/>
      <c r="G417" s="65"/>
      <c r="H417" s="65"/>
      <c r="I417" s="65"/>
      <c r="J417" s="79"/>
      <c r="K417" s="79"/>
    </row>
    <row r="418" spans="1:11" ht="12.75">
      <c r="A418" s="65"/>
      <c r="B418" s="65"/>
      <c r="C418" s="65"/>
      <c r="D418" s="88"/>
      <c r="E418" s="88"/>
      <c r="F418" s="88"/>
      <c r="G418" s="65"/>
      <c r="H418" s="65"/>
      <c r="I418" s="65"/>
      <c r="J418" s="79"/>
      <c r="K418" s="79"/>
    </row>
    <row r="419" spans="1:11" ht="12.75">
      <c r="A419" s="65"/>
      <c r="B419" s="65"/>
      <c r="C419" s="65"/>
      <c r="D419" s="88"/>
      <c r="E419" s="88"/>
      <c r="F419" s="88"/>
      <c r="G419" s="65"/>
      <c r="H419" s="65"/>
      <c r="I419" s="65"/>
      <c r="J419" s="79"/>
      <c r="K419" s="79"/>
    </row>
    <row r="420" spans="1:11" ht="12.75">
      <c r="A420" s="65"/>
      <c r="B420" s="65"/>
      <c r="C420" s="65"/>
      <c r="D420" s="88"/>
      <c r="E420" s="88"/>
      <c r="F420" s="88"/>
      <c r="G420" s="65"/>
      <c r="H420" s="65"/>
      <c r="I420" s="65"/>
      <c r="J420" s="79"/>
      <c r="K420" s="79"/>
    </row>
    <row r="421" spans="1:11" ht="12.75">
      <c r="A421" s="65"/>
      <c r="B421" s="65"/>
      <c r="C421" s="65"/>
      <c r="D421" s="88"/>
      <c r="E421" s="88"/>
      <c r="F421" s="88"/>
      <c r="G421" s="65"/>
      <c r="H421" s="65"/>
      <c r="I421" s="65"/>
      <c r="J421" s="79"/>
      <c r="K421" s="79"/>
    </row>
    <row r="422" spans="1:11" ht="12.75">
      <c r="A422" s="65"/>
      <c r="B422" s="65"/>
      <c r="C422" s="65"/>
      <c r="D422" s="88"/>
      <c r="E422" s="88"/>
      <c r="F422" s="88"/>
      <c r="G422" s="65"/>
      <c r="H422" s="65"/>
      <c r="I422" s="65"/>
      <c r="J422" s="79"/>
      <c r="K422" s="79"/>
    </row>
    <row r="423" spans="1:11" ht="12.75">
      <c r="A423" s="65"/>
      <c r="B423" s="65"/>
      <c r="C423" s="65"/>
      <c r="D423" s="88"/>
      <c r="E423" s="88"/>
      <c r="F423" s="88"/>
      <c r="G423" s="65"/>
      <c r="H423" s="65"/>
      <c r="I423" s="65"/>
      <c r="J423" s="79"/>
      <c r="K423" s="79"/>
    </row>
    <row r="424" spans="1:11" ht="12.75">
      <c r="A424" s="65"/>
      <c r="B424" s="65"/>
      <c r="C424" s="65"/>
      <c r="D424" s="88"/>
      <c r="E424" s="88"/>
      <c r="F424" s="88"/>
      <c r="G424" s="65"/>
      <c r="H424" s="65"/>
      <c r="I424" s="65"/>
      <c r="J424" s="79"/>
      <c r="K424" s="79"/>
    </row>
    <row r="425" spans="1:11" ht="12.75">
      <c r="A425" s="65"/>
      <c r="B425" s="65"/>
      <c r="C425" s="65"/>
      <c r="D425" s="88"/>
      <c r="E425" s="88"/>
      <c r="F425" s="88"/>
      <c r="G425" s="65"/>
      <c r="H425" s="65"/>
      <c r="I425" s="65"/>
      <c r="J425" s="79"/>
      <c r="K425" s="79"/>
    </row>
    <row r="426" spans="1:11" ht="12.75">
      <c r="A426" s="65"/>
      <c r="B426" s="65"/>
      <c r="C426" s="65"/>
      <c r="D426" s="88"/>
      <c r="E426" s="88"/>
      <c r="F426" s="88"/>
      <c r="G426" s="65"/>
      <c r="H426" s="65"/>
      <c r="I426" s="65"/>
      <c r="J426" s="79"/>
      <c r="K426" s="79"/>
    </row>
    <row r="427" spans="1:11" ht="12.75">
      <c r="A427" s="65"/>
      <c r="B427" s="65"/>
      <c r="C427" s="65"/>
      <c r="D427" s="88"/>
      <c r="E427" s="88"/>
      <c r="F427" s="88"/>
      <c r="G427" s="65"/>
      <c r="H427" s="65"/>
      <c r="I427" s="65"/>
      <c r="J427" s="79"/>
      <c r="K427" s="79"/>
    </row>
    <row r="428" spans="1:11" ht="12.75">
      <c r="A428" s="65"/>
      <c r="B428" s="65"/>
      <c r="C428" s="65"/>
      <c r="D428" s="88"/>
      <c r="E428" s="88"/>
      <c r="F428" s="88"/>
      <c r="G428" s="65"/>
      <c r="H428" s="65"/>
      <c r="I428" s="65"/>
      <c r="J428" s="79"/>
      <c r="K428" s="79"/>
    </row>
    <row r="429" spans="1:11" ht="12.75">
      <c r="A429" s="65"/>
      <c r="B429" s="65"/>
      <c r="C429" s="65"/>
      <c r="D429" s="88"/>
      <c r="E429" s="88"/>
      <c r="F429" s="88"/>
      <c r="G429" s="65"/>
      <c r="H429" s="65"/>
      <c r="I429" s="65"/>
      <c r="J429" s="79"/>
      <c r="K429" s="79"/>
    </row>
    <row r="430" spans="1:11" ht="12.75">
      <c r="A430" s="65"/>
      <c r="B430" s="65"/>
      <c r="C430" s="65"/>
      <c r="D430" s="88"/>
      <c r="E430" s="88"/>
      <c r="F430" s="88"/>
      <c r="G430" s="65"/>
      <c r="H430" s="65"/>
      <c r="I430" s="65"/>
      <c r="J430" s="79"/>
      <c r="K430" s="79"/>
    </row>
    <row r="431" spans="1:11" ht="12.75">
      <c r="A431" s="65"/>
      <c r="B431" s="65"/>
      <c r="C431" s="65"/>
      <c r="D431" s="88"/>
      <c r="E431" s="88"/>
      <c r="F431" s="88"/>
      <c r="G431" s="65"/>
      <c r="H431" s="65"/>
      <c r="I431" s="65"/>
      <c r="J431" s="79"/>
      <c r="K431" s="79"/>
    </row>
    <row r="432" spans="1:11" ht="12.75">
      <c r="A432" s="65"/>
      <c r="B432" s="65"/>
      <c r="C432" s="65"/>
      <c r="D432" s="88"/>
      <c r="E432" s="88"/>
      <c r="F432" s="88"/>
      <c r="G432" s="65"/>
      <c r="H432" s="65"/>
      <c r="I432" s="65"/>
      <c r="J432" s="79"/>
      <c r="K432" s="79"/>
    </row>
    <row r="433" spans="1:11" ht="12.75">
      <c r="A433" s="65"/>
      <c r="B433" s="65"/>
      <c r="C433" s="65"/>
      <c r="D433" s="88"/>
      <c r="E433" s="88"/>
      <c r="F433" s="88"/>
      <c r="G433" s="65"/>
      <c r="H433" s="65"/>
      <c r="I433" s="65"/>
      <c r="J433" s="79"/>
      <c r="K433" s="79"/>
    </row>
    <row r="434" spans="1:11" ht="12.75">
      <c r="A434" s="65"/>
      <c r="B434" s="65"/>
      <c r="C434" s="65"/>
      <c r="D434" s="88"/>
      <c r="E434" s="88"/>
      <c r="F434" s="88"/>
      <c r="G434" s="65"/>
      <c r="H434" s="65"/>
      <c r="I434" s="65"/>
      <c r="J434" s="79"/>
      <c r="K434" s="79"/>
    </row>
    <row r="435" spans="1:11" ht="12.75">
      <c r="A435" s="65"/>
      <c r="B435" s="65"/>
      <c r="C435" s="65"/>
      <c r="D435" s="88"/>
      <c r="E435" s="88"/>
      <c r="F435" s="88"/>
      <c r="G435" s="65"/>
      <c r="H435" s="65"/>
      <c r="I435" s="65"/>
      <c r="J435" s="79"/>
      <c r="K435" s="79"/>
    </row>
    <row r="436" spans="1:11" ht="12.75">
      <c r="A436" s="65"/>
      <c r="B436" s="65"/>
      <c r="C436" s="65"/>
      <c r="D436" s="88"/>
      <c r="E436" s="88"/>
      <c r="F436" s="88"/>
      <c r="G436" s="65"/>
      <c r="H436" s="65"/>
      <c r="I436" s="65"/>
      <c r="J436" s="79"/>
      <c r="K436" s="79"/>
    </row>
    <row r="437" spans="1:11" ht="12.75">
      <c r="A437" s="65"/>
      <c r="B437" s="65"/>
      <c r="C437" s="65"/>
      <c r="D437" s="88"/>
      <c r="E437" s="88"/>
      <c r="F437" s="88"/>
      <c r="G437" s="65"/>
      <c r="H437" s="65"/>
      <c r="I437" s="65"/>
      <c r="J437" s="79"/>
      <c r="K437" s="79"/>
    </row>
    <row r="438" spans="1:11" ht="12.75">
      <c r="A438" s="65"/>
      <c r="B438" s="65"/>
      <c r="C438" s="65"/>
      <c r="D438" s="88"/>
      <c r="E438" s="88"/>
      <c r="F438" s="88"/>
      <c r="G438" s="65"/>
      <c r="H438" s="65"/>
      <c r="I438" s="65"/>
      <c r="J438" s="79"/>
      <c r="K438" s="79"/>
    </row>
    <row r="439" spans="1:11" ht="12.75">
      <c r="A439" s="65"/>
      <c r="B439" s="65"/>
      <c r="C439" s="65"/>
      <c r="D439" s="88"/>
      <c r="E439" s="88"/>
      <c r="F439" s="88"/>
      <c r="G439" s="65"/>
      <c r="H439" s="65"/>
      <c r="I439" s="65"/>
      <c r="J439" s="79"/>
      <c r="K439" s="79"/>
    </row>
    <row r="440" spans="1:11" ht="12.75">
      <c r="A440" s="65"/>
      <c r="B440" s="65"/>
      <c r="C440" s="65"/>
      <c r="D440" s="88"/>
      <c r="E440" s="88"/>
      <c r="F440" s="88"/>
      <c r="G440" s="65"/>
      <c r="H440" s="65"/>
      <c r="I440" s="65"/>
      <c r="J440" s="79"/>
      <c r="K440" s="79"/>
    </row>
    <row r="441" spans="1:11" ht="12.75">
      <c r="A441" s="65"/>
      <c r="B441" s="65"/>
      <c r="C441" s="65"/>
      <c r="D441" s="88"/>
      <c r="E441" s="88"/>
      <c r="F441" s="88"/>
      <c r="G441" s="65"/>
      <c r="H441" s="65"/>
      <c r="I441" s="65"/>
      <c r="J441" s="79"/>
      <c r="K441" s="79"/>
    </row>
    <row r="442" spans="1:11" ht="12.75">
      <c r="A442" s="65"/>
      <c r="B442" s="65"/>
      <c r="C442" s="65"/>
      <c r="D442" s="88"/>
      <c r="E442" s="88"/>
      <c r="F442" s="88"/>
      <c r="G442" s="65"/>
      <c r="H442" s="65"/>
      <c r="I442" s="65"/>
      <c r="J442" s="79"/>
      <c r="K442" s="79"/>
    </row>
    <row r="443" spans="1:11" ht="12.75">
      <c r="A443" s="65"/>
      <c r="B443" s="65"/>
      <c r="C443" s="65"/>
      <c r="D443" s="88"/>
      <c r="E443" s="88"/>
      <c r="F443" s="88"/>
      <c r="G443" s="65"/>
      <c r="H443" s="65"/>
      <c r="I443" s="65"/>
      <c r="J443" s="79"/>
      <c r="K443" s="79"/>
    </row>
    <row r="444" spans="1:11" ht="12.75">
      <c r="A444" s="65"/>
      <c r="B444" s="65"/>
      <c r="C444" s="65"/>
      <c r="D444" s="88"/>
      <c r="E444" s="88"/>
      <c r="F444" s="88"/>
      <c r="G444" s="65"/>
      <c r="H444" s="65"/>
      <c r="I444" s="65"/>
      <c r="J444" s="79"/>
      <c r="K444" s="79"/>
    </row>
    <row r="445" spans="1:11" ht="12.75">
      <c r="A445" s="65"/>
      <c r="B445" s="65"/>
      <c r="C445" s="65"/>
      <c r="D445" s="88"/>
      <c r="E445" s="88"/>
      <c r="F445" s="88"/>
      <c r="G445" s="65"/>
      <c r="H445" s="65"/>
      <c r="I445" s="65"/>
      <c r="J445" s="79"/>
      <c r="K445" s="79"/>
    </row>
    <row r="446" spans="1:11" ht="12.75">
      <c r="A446" s="65"/>
      <c r="B446" s="65"/>
      <c r="C446" s="65"/>
      <c r="D446" s="88"/>
      <c r="E446" s="88"/>
      <c r="F446" s="88"/>
      <c r="G446" s="65"/>
      <c r="H446" s="65"/>
      <c r="I446" s="65"/>
      <c r="J446" s="79"/>
      <c r="K446" s="79"/>
    </row>
    <row r="447" spans="1:11" ht="12.75">
      <c r="A447" s="65"/>
      <c r="B447" s="65"/>
      <c r="C447" s="65"/>
      <c r="D447" s="88"/>
      <c r="E447" s="88"/>
      <c r="F447" s="88"/>
      <c r="G447" s="65"/>
      <c r="H447" s="65"/>
      <c r="I447" s="65"/>
      <c r="J447" s="79"/>
      <c r="K447" s="79"/>
    </row>
    <row r="448" spans="1:11" ht="12.75">
      <c r="A448" s="65"/>
      <c r="B448" s="65"/>
      <c r="C448" s="65"/>
      <c r="D448" s="88"/>
      <c r="E448" s="88"/>
      <c r="F448" s="88"/>
      <c r="G448" s="65"/>
      <c r="H448" s="65"/>
      <c r="I448" s="65"/>
      <c r="J448" s="79"/>
      <c r="K448" s="79"/>
    </row>
    <row r="449" spans="1:11" ht="12.75">
      <c r="A449" s="65"/>
      <c r="B449" s="65"/>
      <c r="C449" s="65"/>
      <c r="D449" s="88"/>
      <c r="E449" s="88"/>
      <c r="F449" s="88"/>
      <c r="G449" s="65"/>
      <c r="H449" s="65"/>
      <c r="I449" s="65"/>
      <c r="J449" s="79"/>
      <c r="K449" s="79"/>
    </row>
    <row r="450" spans="1:11" ht="12.75">
      <c r="A450" s="65"/>
      <c r="B450" s="65"/>
      <c r="C450" s="65"/>
      <c r="D450" s="88"/>
      <c r="E450" s="88"/>
      <c r="F450" s="88"/>
      <c r="G450" s="65"/>
      <c r="H450" s="65"/>
      <c r="I450" s="65"/>
      <c r="J450" s="79"/>
      <c r="K450" s="79"/>
    </row>
    <row r="451" spans="1:11" ht="12.75">
      <c r="A451" s="65"/>
      <c r="B451" s="65"/>
      <c r="C451" s="65"/>
      <c r="D451" s="88"/>
      <c r="E451" s="88"/>
      <c r="F451" s="88"/>
      <c r="G451" s="65"/>
      <c r="H451" s="65"/>
      <c r="I451" s="65"/>
      <c r="J451" s="79"/>
      <c r="K451" s="79"/>
    </row>
    <row r="452" spans="1:11" ht="12.75">
      <c r="A452" s="65"/>
      <c r="B452" s="65"/>
      <c r="C452" s="65"/>
      <c r="D452" s="88"/>
      <c r="E452" s="88"/>
      <c r="F452" s="88"/>
      <c r="G452" s="65"/>
      <c r="H452" s="65"/>
      <c r="I452" s="65"/>
      <c r="J452" s="79"/>
      <c r="K452" s="79"/>
    </row>
    <row r="453" spans="1:11" ht="12.75">
      <c r="A453" s="65"/>
      <c r="B453" s="65"/>
      <c r="C453" s="65"/>
      <c r="D453" s="88"/>
      <c r="E453" s="88"/>
      <c r="F453" s="88"/>
      <c r="G453" s="65"/>
      <c r="H453" s="65"/>
      <c r="I453" s="65"/>
      <c r="J453" s="79"/>
      <c r="K453" s="79"/>
    </row>
    <row r="454" spans="1:11" ht="12.75">
      <c r="A454" s="65"/>
      <c r="B454" s="65"/>
      <c r="C454" s="65"/>
      <c r="D454" s="88"/>
      <c r="E454" s="88"/>
      <c r="F454" s="88"/>
      <c r="G454" s="65"/>
      <c r="H454" s="65"/>
      <c r="I454" s="65"/>
      <c r="J454" s="79"/>
      <c r="K454" s="79"/>
    </row>
    <row r="455" spans="1:11" ht="12.75">
      <c r="A455" s="65"/>
      <c r="B455" s="65"/>
      <c r="C455" s="65"/>
      <c r="D455" s="88"/>
      <c r="E455" s="88"/>
      <c r="F455" s="88"/>
      <c r="G455" s="65"/>
      <c r="H455" s="65"/>
      <c r="I455" s="65"/>
      <c r="J455" s="79"/>
      <c r="K455" s="79"/>
    </row>
    <row r="456" spans="1:11" ht="12.75">
      <c r="A456" s="65"/>
      <c r="B456" s="65"/>
      <c r="C456" s="65"/>
      <c r="D456" s="88"/>
      <c r="E456" s="88"/>
      <c r="F456" s="88"/>
      <c r="G456" s="65"/>
      <c r="H456" s="65"/>
      <c r="I456" s="65"/>
      <c r="J456" s="79"/>
      <c r="K456" s="79"/>
    </row>
    <row r="457" spans="1:11" ht="12.75">
      <c r="A457" s="65"/>
      <c r="B457" s="65"/>
      <c r="C457" s="65"/>
      <c r="D457" s="88"/>
      <c r="E457" s="88"/>
      <c r="F457" s="88"/>
      <c r="G457" s="65"/>
      <c r="H457" s="65"/>
      <c r="I457" s="65"/>
      <c r="J457" s="79"/>
      <c r="K457" s="79"/>
    </row>
    <row r="458" spans="1:11" ht="12.75">
      <c r="A458" s="65"/>
      <c r="B458" s="65"/>
      <c r="C458" s="65"/>
      <c r="D458" s="88"/>
      <c r="E458" s="88"/>
      <c r="F458" s="88"/>
      <c r="G458" s="65"/>
      <c r="H458" s="65"/>
      <c r="I458" s="65"/>
      <c r="J458" s="79"/>
      <c r="K458" s="79"/>
    </row>
    <row r="459" spans="1:11" ht="12.75">
      <c r="A459" s="65"/>
      <c r="B459" s="65"/>
      <c r="C459" s="65"/>
      <c r="D459" s="88"/>
      <c r="E459" s="88"/>
      <c r="F459" s="88"/>
      <c r="G459" s="65"/>
      <c r="H459" s="65"/>
      <c r="I459" s="65"/>
      <c r="J459" s="79"/>
      <c r="K459" s="79"/>
    </row>
    <row r="460" spans="1:11" ht="12.75">
      <c r="A460" s="65"/>
      <c r="B460" s="65"/>
      <c r="C460" s="65"/>
      <c r="D460" s="88"/>
      <c r="E460" s="88"/>
      <c r="F460" s="88"/>
      <c r="G460" s="65"/>
      <c r="H460" s="65"/>
      <c r="I460" s="65"/>
      <c r="J460" s="79"/>
      <c r="K460" s="79"/>
    </row>
    <row r="461" spans="1:11" ht="12.75">
      <c r="A461" s="65"/>
      <c r="B461" s="65"/>
      <c r="C461" s="65"/>
      <c r="D461" s="88"/>
      <c r="E461" s="88"/>
      <c r="F461" s="88"/>
      <c r="G461" s="65"/>
      <c r="H461" s="65"/>
      <c r="I461" s="65"/>
      <c r="J461" s="79"/>
      <c r="K461" s="79"/>
    </row>
    <row r="462" spans="1:11" ht="12.75">
      <c r="A462" s="65"/>
      <c r="B462" s="65"/>
      <c r="C462" s="65"/>
      <c r="D462" s="88"/>
      <c r="E462" s="88"/>
      <c r="F462" s="88"/>
      <c r="G462" s="65"/>
      <c r="H462" s="65"/>
      <c r="I462" s="65"/>
      <c r="J462" s="79"/>
      <c r="K462" s="79"/>
    </row>
    <row r="463" spans="1:11" ht="12.75">
      <c r="A463" s="65"/>
      <c r="B463" s="65"/>
      <c r="C463" s="65"/>
      <c r="D463" s="88"/>
      <c r="E463" s="88"/>
      <c r="F463" s="88"/>
      <c r="G463" s="65"/>
      <c r="H463" s="65"/>
      <c r="I463" s="65"/>
      <c r="J463" s="79"/>
      <c r="K463" s="79"/>
    </row>
    <row r="464" spans="1:11" ht="12.75">
      <c r="A464" s="65"/>
      <c r="B464" s="65"/>
      <c r="C464" s="65"/>
      <c r="D464" s="88"/>
      <c r="E464" s="88"/>
      <c r="F464" s="88"/>
      <c r="G464" s="65"/>
      <c r="H464" s="65"/>
      <c r="I464" s="65"/>
      <c r="J464" s="79"/>
      <c r="K464" s="79"/>
    </row>
    <row r="465" spans="1:11" ht="12.75">
      <c r="A465" s="65"/>
      <c r="B465" s="65"/>
      <c r="C465" s="65"/>
      <c r="D465" s="88"/>
      <c r="E465" s="88"/>
      <c r="F465" s="88"/>
      <c r="G465" s="65"/>
      <c r="H465" s="65"/>
      <c r="I465" s="65"/>
      <c r="J465" s="79"/>
      <c r="K465" s="79"/>
    </row>
    <row r="466" spans="1:11" ht="12.75">
      <c r="A466" s="65"/>
      <c r="B466" s="65"/>
      <c r="C466" s="65"/>
      <c r="D466" s="88"/>
      <c r="E466" s="88"/>
      <c r="F466" s="88"/>
      <c r="G466" s="65"/>
      <c r="H466" s="65"/>
      <c r="I466" s="65"/>
      <c r="J466" s="79"/>
      <c r="K466" s="79"/>
    </row>
    <row r="467" spans="1:11" ht="12.75">
      <c r="A467" s="65"/>
      <c r="B467" s="65"/>
      <c r="C467" s="65"/>
      <c r="D467" s="88"/>
      <c r="E467" s="88"/>
      <c r="F467" s="88"/>
      <c r="G467" s="65"/>
      <c r="H467" s="65"/>
      <c r="I467" s="65"/>
      <c r="J467" s="79"/>
      <c r="K467" s="79"/>
    </row>
    <row r="468" spans="1:11" ht="12.75">
      <c r="A468" s="65"/>
      <c r="B468" s="65"/>
      <c r="C468" s="65"/>
      <c r="D468" s="88"/>
      <c r="E468" s="88"/>
      <c r="F468" s="88"/>
      <c r="G468" s="65"/>
      <c r="H468" s="65"/>
      <c r="I468" s="65"/>
      <c r="J468" s="79"/>
      <c r="K468" s="79"/>
    </row>
    <row r="469" spans="1:11" ht="12.75">
      <c r="A469" s="65"/>
      <c r="B469" s="65"/>
      <c r="C469" s="65"/>
      <c r="D469" s="88"/>
      <c r="E469" s="88"/>
      <c r="F469" s="88"/>
      <c r="G469" s="65"/>
      <c r="H469" s="65"/>
      <c r="I469" s="65"/>
      <c r="J469" s="79"/>
      <c r="K469" s="79"/>
    </row>
    <row r="470" spans="1:11" ht="12.75">
      <c r="A470" s="65"/>
      <c r="B470" s="65"/>
      <c r="C470" s="65"/>
      <c r="D470" s="88"/>
      <c r="E470" s="88"/>
      <c r="F470" s="88"/>
      <c r="G470" s="65"/>
      <c r="H470" s="65"/>
      <c r="I470" s="65"/>
      <c r="J470" s="79"/>
      <c r="K470" s="79"/>
    </row>
    <row r="471" spans="1:11" ht="12.75">
      <c r="A471" s="65"/>
      <c r="B471" s="65"/>
      <c r="C471" s="65"/>
      <c r="D471" s="88"/>
      <c r="E471" s="88"/>
      <c r="F471" s="88"/>
      <c r="G471" s="65"/>
      <c r="H471" s="65"/>
      <c r="I471" s="65"/>
      <c r="J471" s="79"/>
      <c r="K471" s="79"/>
    </row>
    <row r="472" spans="1:11" ht="12.75">
      <c r="A472" s="65"/>
      <c r="B472" s="65"/>
      <c r="C472" s="65"/>
      <c r="D472" s="88"/>
      <c r="E472" s="88"/>
      <c r="F472" s="88"/>
      <c r="G472" s="65"/>
      <c r="H472" s="65"/>
      <c r="I472" s="65"/>
      <c r="J472" s="79"/>
      <c r="K472" s="79"/>
    </row>
    <row r="473" spans="1:11" ht="12.75">
      <c r="A473" s="65"/>
      <c r="B473" s="65"/>
      <c r="C473" s="65"/>
      <c r="D473" s="88"/>
      <c r="E473" s="88"/>
      <c r="F473" s="88"/>
      <c r="G473" s="65"/>
      <c r="H473" s="65"/>
      <c r="I473" s="65"/>
      <c r="J473" s="79"/>
      <c r="K473" s="79"/>
    </row>
    <row r="474" spans="1:11" ht="12.75">
      <c r="A474" s="65"/>
      <c r="B474" s="65"/>
      <c r="C474" s="65"/>
      <c r="D474" s="88"/>
      <c r="E474" s="88"/>
      <c r="F474" s="88"/>
      <c r="G474" s="65"/>
      <c r="H474" s="65"/>
      <c r="I474" s="65"/>
      <c r="J474" s="79"/>
      <c r="K474" s="79"/>
    </row>
    <row r="475" spans="1:11" ht="12.75">
      <c r="A475" s="65"/>
      <c r="B475" s="65"/>
      <c r="C475" s="65"/>
      <c r="D475" s="88"/>
      <c r="E475" s="88"/>
      <c r="F475" s="88"/>
      <c r="G475" s="65"/>
      <c r="H475" s="65"/>
      <c r="I475" s="65"/>
      <c r="J475" s="79"/>
      <c r="K475" s="79"/>
    </row>
    <row r="476" spans="1:11" ht="12.75">
      <c r="A476" s="65"/>
      <c r="B476" s="65"/>
      <c r="C476" s="65"/>
      <c r="D476" s="88"/>
      <c r="E476" s="88"/>
      <c r="F476" s="88"/>
      <c r="G476" s="65"/>
      <c r="H476" s="65"/>
      <c r="I476" s="65"/>
      <c r="J476" s="79"/>
      <c r="K476" s="79"/>
    </row>
    <row r="477" spans="1:11" ht="12.75">
      <c r="A477" s="65"/>
      <c r="B477" s="65"/>
      <c r="C477" s="65"/>
      <c r="D477" s="88"/>
      <c r="E477" s="88"/>
      <c r="F477" s="88"/>
      <c r="G477" s="65"/>
      <c r="H477" s="65"/>
      <c r="I477" s="65"/>
      <c r="J477" s="79"/>
      <c r="K477" s="79"/>
    </row>
    <row r="478" spans="1:11" ht="12.75">
      <c r="A478" s="65"/>
      <c r="B478" s="65"/>
      <c r="C478" s="65"/>
      <c r="D478" s="88"/>
      <c r="E478" s="88"/>
      <c r="F478" s="88"/>
      <c r="G478" s="65"/>
      <c r="H478" s="65"/>
      <c r="I478" s="65"/>
      <c r="J478" s="79"/>
      <c r="K478" s="79"/>
    </row>
    <row r="479" spans="1:11" ht="12.75">
      <c r="A479" s="65"/>
      <c r="B479" s="65"/>
      <c r="C479" s="65"/>
      <c r="D479" s="88"/>
      <c r="E479" s="88"/>
      <c r="F479" s="88"/>
      <c r="G479" s="65"/>
      <c r="H479" s="65"/>
      <c r="I479" s="65"/>
      <c r="J479" s="79"/>
      <c r="K479" s="79"/>
    </row>
    <row r="480" spans="1:11" ht="12.75">
      <c r="A480" s="65"/>
      <c r="B480" s="65"/>
      <c r="C480" s="65"/>
      <c r="D480" s="88"/>
      <c r="E480" s="88"/>
      <c r="F480" s="88"/>
      <c r="G480" s="65"/>
      <c r="H480" s="65"/>
      <c r="I480" s="65"/>
      <c r="J480" s="79"/>
      <c r="K480" s="79"/>
    </row>
    <row r="481" spans="1:11" ht="12.75">
      <c r="A481" s="65"/>
      <c r="B481" s="65"/>
      <c r="C481" s="65"/>
      <c r="D481" s="88"/>
      <c r="E481" s="88"/>
      <c r="F481" s="88"/>
      <c r="G481" s="65"/>
      <c r="H481" s="65"/>
      <c r="I481" s="65"/>
      <c r="J481" s="79"/>
      <c r="K481" s="79"/>
    </row>
    <row r="482" spans="1:11" ht="12.75">
      <c r="A482" s="65"/>
      <c r="B482" s="65"/>
      <c r="C482" s="65"/>
      <c r="D482" s="88"/>
      <c r="E482" s="88"/>
      <c r="F482" s="88"/>
      <c r="G482" s="65"/>
      <c r="H482" s="65"/>
      <c r="I482" s="65"/>
      <c r="J482" s="79"/>
      <c r="K482" s="79"/>
    </row>
    <row r="483" spans="1:11" ht="12.75">
      <c r="A483" s="65"/>
      <c r="B483" s="65"/>
      <c r="C483" s="65"/>
      <c r="D483" s="88"/>
      <c r="E483" s="88"/>
      <c r="F483" s="88"/>
      <c r="G483" s="65"/>
      <c r="H483" s="65"/>
      <c r="I483" s="65"/>
      <c r="J483" s="79"/>
      <c r="K483" s="79"/>
    </row>
    <row r="484" spans="1:11" ht="12.75">
      <c r="A484" s="65"/>
      <c r="B484" s="65"/>
      <c r="C484" s="65"/>
      <c r="D484" s="88"/>
      <c r="E484" s="88"/>
      <c r="F484" s="88"/>
      <c r="G484" s="65"/>
      <c r="H484" s="65"/>
      <c r="I484" s="65"/>
      <c r="J484" s="79"/>
      <c r="K484" s="79"/>
    </row>
    <row r="485" spans="1:11" ht="12.75">
      <c r="A485" s="65"/>
      <c r="B485" s="65"/>
      <c r="C485" s="65"/>
      <c r="D485" s="88"/>
      <c r="E485" s="88"/>
      <c r="F485" s="88"/>
      <c r="G485" s="65"/>
      <c r="H485" s="65"/>
      <c r="I485" s="65"/>
      <c r="J485" s="79"/>
      <c r="K485" s="79"/>
    </row>
    <row r="486" spans="1:11" ht="12.75">
      <c r="A486" s="65"/>
      <c r="B486" s="65"/>
      <c r="C486" s="65"/>
      <c r="D486" s="88"/>
      <c r="E486" s="88"/>
      <c r="F486" s="88"/>
      <c r="G486" s="65"/>
      <c r="H486" s="65"/>
      <c r="I486" s="65"/>
      <c r="J486" s="79"/>
      <c r="K486" s="79"/>
    </row>
    <row r="487" spans="1:11" ht="12.75">
      <c r="A487" s="65"/>
      <c r="B487" s="65"/>
      <c r="C487" s="65"/>
      <c r="D487" s="88"/>
      <c r="E487" s="88"/>
      <c r="F487" s="88"/>
      <c r="G487" s="65"/>
      <c r="H487" s="65"/>
      <c r="I487" s="65"/>
      <c r="J487" s="79"/>
      <c r="K487" s="79"/>
    </row>
    <row r="488" spans="1:11" ht="12.75">
      <c r="A488" s="65"/>
      <c r="B488" s="65"/>
      <c r="C488" s="65"/>
      <c r="D488" s="88"/>
      <c r="E488" s="88"/>
      <c r="F488" s="88"/>
      <c r="G488" s="65"/>
      <c r="H488" s="65"/>
      <c r="I488" s="65"/>
      <c r="J488" s="79"/>
      <c r="K488" s="79"/>
    </row>
    <row r="489" spans="1:11" ht="12.75">
      <c r="A489" s="65"/>
      <c r="B489" s="65"/>
      <c r="C489" s="65"/>
      <c r="D489" s="88"/>
      <c r="E489" s="88"/>
      <c r="F489" s="88"/>
      <c r="G489" s="65"/>
      <c r="H489" s="65"/>
      <c r="I489" s="65"/>
      <c r="J489" s="79"/>
      <c r="K489" s="79"/>
    </row>
    <row r="490" spans="1:11" ht="12.75">
      <c r="A490" s="65"/>
      <c r="B490" s="65"/>
      <c r="C490" s="65"/>
      <c r="D490" s="88"/>
      <c r="E490" s="88"/>
      <c r="F490" s="88"/>
      <c r="G490" s="65"/>
      <c r="H490" s="65"/>
      <c r="I490" s="65"/>
      <c r="J490" s="79"/>
      <c r="K490" s="79"/>
    </row>
    <row r="491" spans="1:11" ht="12.75">
      <c r="A491" s="65"/>
      <c r="B491" s="65"/>
      <c r="C491" s="65"/>
      <c r="D491" s="88"/>
      <c r="E491" s="88"/>
      <c r="F491" s="88"/>
      <c r="G491" s="65"/>
      <c r="H491" s="65"/>
      <c r="I491" s="65"/>
      <c r="J491" s="79"/>
      <c r="K491" s="79"/>
    </row>
    <row r="492" spans="1:11" ht="12.75">
      <c r="A492" s="65"/>
      <c r="B492" s="65"/>
      <c r="C492" s="65"/>
      <c r="D492" s="88"/>
      <c r="E492" s="88"/>
      <c r="F492" s="88"/>
      <c r="G492" s="65"/>
      <c r="H492" s="65"/>
      <c r="I492" s="65"/>
      <c r="J492" s="79"/>
      <c r="K492" s="79"/>
    </row>
    <row r="493" spans="1:11" ht="12.75">
      <c r="A493" s="65"/>
      <c r="B493" s="65"/>
      <c r="C493" s="65"/>
      <c r="D493" s="88"/>
      <c r="E493" s="88"/>
      <c r="F493" s="88"/>
      <c r="G493" s="65"/>
      <c r="H493" s="65"/>
      <c r="I493" s="65"/>
      <c r="J493" s="79"/>
      <c r="K493" s="79"/>
    </row>
    <row r="494" spans="1:11" ht="12.75">
      <c r="A494" s="65"/>
      <c r="B494" s="65"/>
      <c r="C494" s="65"/>
      <c r="D494" s="88"/>
      <c r="E494" s="88"/>
      <c r="F494" s="88"/>
      <c r="G494" s="65"/>
      <c r="H494" s="65"/>
      <c r="I494" s="65"/>
      <c r="J494" s="79"/>
      <c r="K494" s="79"/>
    </row>
    <row r="495" spans="1:11" ht="12.75">
      <c r="A495" s="65"/>
      <c r="B495" s="65"/>
      <c r="C495" s="65"/>
      <c r="D495" s="88"/>
      <c r="E495" s="88"/>
      <c r="F495" s="88"/>
      <c r="G495" s="65"/>
      <c r="H495" s="65"/>
      <c r="I495" s="65"/>
      <c r="J495" s="79"/>
      <c r="K495" s="79"/>
    </row>
    <row r="496" spans="1:11" ht="12.75">
      <c r="A496" s="65"/>
      <c r="B496" s="65"/>
      <c r="C496" s="65"/>
      <c r="D496" s="88"/>
      <c r="E496" s="88"/>
      <c r="F496" s="88"/>
      <c r="G496" s="65"/>
      <c r="H496" s="65"/>
      <c r="I496" s="65"/>
      <c r="J496" s="79"/>
      <c r="K496" s="79"/>
    </row>
    <row r="497" spans="1:11" ht="12.75">
      <c r="A497" s="65"/>
      <c r="B497" s="65"/>
      <c r="C497" s="65"/>
      <c r="D497" s="88"/>
      <c r="E497" s="88"/>
      <c r="F497" s="88"/>
      <c r="G497" s="65"/>
      <c r="H497" s="65"/>
      <c r="I497" s="65"/>
      <c r="J497" s="79"/>
      <c r="K497" s="79"/>
    </row>
    <row r="498" spans="1:11" ht="12.75">
      <c r="A498" s="65"/>
      <c r="B498" s="65"/>
      <c r="C498" s="65"/>
      <c r="D498" s="88"/>
      <c r="E498" s="88"/>
      <c r="F498" s="88"/>
      <c r="G498" s="65"/>
      <c r="H498" s="65"/>
      <c r="I498" s="65"/>
      <c r="J498" s="79"/>
      <c r="K498" s="79"/>
    </row>
    <row r="499" spans="1:11" ht="12.75">
      <c r="A499" s="65"/>
      <c r="B499" s="65"/>
      <c r="C499" s="65"/>
      <c r="D499" s="88"/>
      <c r="E499" s="88"/>
      <c r="F499" s="88"/>
      <c r="G499" s="65"/>
      <c r="H499" s="65"/>
      <c r="I499" s="65"/>
      <c r="J499" s="79"/>
      <c r="K499" s="79"/>
    </row>
    <row r="500" spans="1:11" ht="12.75">
      <c r="A500" s="65"/>
      <c r="B500" s="65"/>
      <c r="C500" s="65"/>
      <c r="D500" s="88"/>
      <c r="E500" s="88"/>
      <c r="F500" s="88"/>
      <c r="G500" s="65"/>
      <c r="H500" s="65"/>
      <c r="I500" s="65"/>
      <c r="J500" s="79"/>
      <c r="K500" s="79"/>
    </row>
    <row r="501" spans="1:11" ht="12.75">
      <c r="A501" s="65"/>
      <c r="B501" s="65"/>
      <c r="C501" s="65"/>
      <c r="D501" s="88"/>
      <c r="E501" s="88"/>
      <c r="F501" s="88"/>
      <c r="G501" s="65"/>
      <c r="H501" s="65"/>
      <c r="I501" s="65"/>
      <c r="J501" s="79"/>
      <c r="K501" s="79"/>
    </row>
    <row r="502" spans="1:11" ht="12.75">
      <c r="A502" s="65"/>
      <c r="B502" s="65"/>
      <c r="C502" s="65"/>
      <c r="D502" s="88"/>
      <c r="E502" s="88"/>
      <c r="F502" s="88"/>
      <c r="G502" s="65"/>
      <c r="H502" s="65"/>
      <c r="I502" s="65"/>
      <c r="J502" s="79"/>
      <c r="K502" s="79"/>
    </row>
    <row r="503" spans="1:11" ht="12.75">
      <c r="A503" s="65"/>
      <c r="B503" s="65"/>
      <c r="C503" s="65"/>
      <c r="D503" s="88"/>
      <c r="E503" s="88"/>
      <c r="F503" s="88"/>
      <c r="G503" s="65"/>
      <c r="H503" s="65"/>
      <c r="I503" s="65"/>
      <c r="J503" s="79"/>
      <c r="K503" s="79"/>
    </row>
    <row r="504" spans="1:11" ht="12.75">
      <c r="A504" s="65"/>
      <c r="B504" s="65"/>
      <c r="C504" s="65"/>
      <c r="D504" s="88"/>
      <c r="E504" s="88"/>
      <c r="F504" s="88"/>
      <c r="G504" s="65"/>
      <c r="H504" s="65"/>
      <c r="I504" s="65"/>
      <c r="J504" s="79"/>
      <c r="K504" s="79"/>
    </row>
    <row r="505" spans="1:11" ht="12.75">
      <c r="A505" s="65"/>
      <c r="B505" s="65"/>
      <c r="C505" s="65"/>
      <c r="D505" s="88"/>
      <c r="E505" s="88"/>
      <c r="F505" s="88"/>
      <c r="G505" s="65"/>
      <c r="H505" s="65"/>
      <c r="I505" s="65"/>
      <c r="J505" s="79"/>
      <c r="K505" s="79"/>
    </row>
    <row r="506" spans="1:11" ht="12.75">
      <c r="A506" s="65"/>
      <c r="B506" s="65"/>
      <c r="C506" s="65"/>
      <c r="D506" s="88"/>
      <c r="E506" s="88"/>
      <c r="F506" s="88"/>
      <c r="G506" s="65"/>
      <c r="H506" s="65"/>
      <c r="I506" s="65"/>
      <c r="J506" s="79"/>
      <c r="K506" s="79"/>
    </row>
    <row r="507" spans="1:11" ht="12.75">
      <c r="A507" s="65"/>
      <c r="B507" s="65"/>
      <c r="C507" s="65"/>
      <c r="D507" s="88"/>
      <c r="E507" s="88"/>
      <c r="F507" s="88"/>
      <c r="G507" s="65"/>
      <c r="H507" s="65"/>
      <c r="I507" s="65"/>
      <c r="J507" s="79"/>
      <c r="K507" s="79"/>
    </row>
    <row r="508" spans="1:11" ht="12.75">
      <c r="A508" s="65"/>
      <c r="B508" s="65"/>
      <c r="C508" s="65"/>
      <c r="D508" s="88"/>
      <c r="E508" s="88"/>
      <c r="F508" s="88"/>
      <c r="G508" s="65"/>
      <c r="H508" s="65"/>
      <c r="I508" s="65"/>
      <c r="J508" s="79"/>
      <c r="K508" s="79"/>
    </row>
    <row r="509" spans="1:11" ht="12.75">
      <c r="A509" s="65"/>
      <c r="B509" s="65"/>
      <c r="C509" s="65"/>
      <c r="D509" s="88"/>
      <c r="E509" s="88"/>
      <c r="F509" s="88"/>
      <c r="G509" s="65"/>
      <c r="H509" s="65"/>
      <c r="I509" s="65"/>
      <c r="J509" s="79"/>
      <c r="K509" s="79"/>
    </row>
    <row r="510" spans="1:11" ht="12.75">
      <c r="A510" s="65"/>
      <c r="B510" s="65"/>
      <c r="C510" s="65"/>
      <c r="D510" s="88"/>
      <c r="E510" s="88"/>
      <c r="F510" s="88"/>
      <c r="G510" s="65"/>
      <c r="H510" s="65"/>
      <c r="I510" s="65"/>
      <c r="J510" s="79"/>
      <c r="K510" s="79"/>
    </row>
    <row r="511" spans="1:11" ht="12.75">
      <c r="A511" s="65"/>
      <c r="B511" s="65"/>
      <c r="C511" s="65"/>
      <c r="D511" s="88"/>
      <c r="E511" s="88"/>
      <c r="F511" s="88"/>
      <c r="G511" s="65"/>
      <c r="H511" s="65"/>
      <c r="I511" s="65"/>
      <c r="J511" s="79"/>
      <c r="K511" s="79"/>
    </row>
    <row r="512" spans="1:11" ht="12.75">
      <c r="A512" s="65"/>
      <c r="B512" s="65"/>
      <c r="C512" s="65"/>
      <c r="D512" s="88"/>
      <c r="E512" s="88"/>
      <c r="F512" s="88"/>
      <c r="G512" s="65"/>
      <c r="H512" s="65"/>
      <c r="I512" s="65"/>
      <c r="J512" s="79"/>
      <c r="K512" s="79"/>
    </row>
    <row r="513" spans="1:11" ht="12.75">
      <c r="A513" s="65"/>
      <c r="B513" s="65"/>
      <c r="C513" s="65"/>
      <c r="D513" s="88"/>
      <c r="E513" s="88"/>
      <c r="F513" s="88"/>
      <c r="G513" s="65"/>
      <c r="H513" s="65"/>
      <c r="I513" s="65"/>
      <c r="J513" s="79"/>
      <c r="K513" s="79"/>
    </row>
    <row r="514" spans="1:11" ht="12.75">
      <c r="A514" s="65"/>
      <c r="B514" s="65"/>
      <c r="C514" s="65"/>
      <c r="D514" s="88"/>
      <c r="E514" s="88"/>
      <c r="F514" s="88"/>
      <c r="G514" s="65"/>
      <c r="H514" s="65"/>
      <c r="I514" s="65"/>
      <c r="J514" s="79"/>
      <c r="K514" s="79"/>
    </row>
    <row r="515" spans="1:11" ht="12.75">
      <c r="A515" s="65"/>
      <c r="B515" s="65"/>
      <c r="C515" s="65"/>
      <c r="D515" s="88"/>
      <c r="E515" s="88"/>
      <c r="F515" s="88"/>
      <c r="G515" s="65"/>
      <c r="H515" s="65"/>
      <c r="I515" s="65"/>
      <c r="J515" s="79"/>
      <c r="K515" s="79"/>
    </row>
    <row r="516" spans="1:11" ht="12.75">
      <c r="A516" s="65"/>
      <c r="B516" s="65"/>
      <c r="C516" s="65"/>
      <c r="D516" s="88"/>
      <c r="E516" s="88"/>
      <c r="F516" s="88"/>
      <c r="G516" s="65"/>
      <c r="H516" s="65"/>
      <c r="I516" s="65"/>
      <c r="J516" s="79"/>
      <c r="K516" s="79"/>
    </row>
    <row r="517" spans="1:11" ht="12.75">
      <c r="A517" s="65"/>
      <c r="B517" s="65"/>
      <c r="C517" s="65"/>
      <c r="D517" s="88"/>
      <c r="E517" s="88"/>
      <c r="F517" s="88"/>
      <c r="G517" s="65"/>
      <c r="H517" s="65"/>
      <c r="I517" s="65"/>
      <c r="J517" s="79"/>
      <c r="K517" s="79"/>
    </row>
    <row r="518" spans="1:11" ht="12.75">
      <c r="A518" s="65"/>
      <c r="B518" s="65"/>
      <c r="C518" s="65"/>
      <c r="D518" s="88"/>
      <c r="E518" s="88"/>
      <c r="F518" s="88"/>
      <c r="G518" s="65"/>
      <c r="H518" s="65"/>
      <c r="I518" s="65"/>
      <c r="J518" s="79"/>
      <c r="K518" s="79"/>
    </row>
    <row r="519" spans="1:11" ht="12.75">
      <c r="A519" s="65"/>
      <c r="B519" s="65"/>
      <c r="C519" s="65"/>
      <c r="D519" s="88"/>
      <c r="E519" s="88"/>
      <c r="F519" s="88"/>
      <c r="G519" s="65"/>
      <c r="H519" s="65"/>
      <c r="I519" s="65"/>
      <c r="J519" s="79"/>
      <c r="K519" s="79"/>
    </row>
    <row r="520" spans="1:11" ht="12.75">
      <c r="A520" s="65"/>
      <c r="B520" s="65"/>
      <c r="C520" s="65"/>
      <c r="D520" s="88"/>
      <c r="E520" s="88"/>
      <c r="F520" s="88"/>
      <c r="G520" s="65"/>
      <c r="H520" s="65"/>
      <c r="I520" s="65"/>
      <c r="J520" s="79"/>
      <c r="K520" s="79"/>
    </row>
    <row r="521" spans="1:11" ht="12.75">
      <c r="A521" s="65"/>
      <c r="B521" s="65"/>
      <c r="C521" s="65"/>
      <c r="D521" s="88"/>
      <c r="E521" s="88"/>
      <c r="F521" s="88"/>
      <c r="G521" s="65"/>
      <c r="H521" s="65"/>
      <c r="I521" s="65"/>
      <c r="J521" s="79"/>
      <c r="K521" s="79"/>
    </row>
    <row r="522" spans="1:11" ht="12.75">
      <c r="A522" s="65"/>
      <c r="B522" s="65"/>
      <c r="C522" s="65"/>
      <c r="D522" s="88"/>
      <c r="E522" s="88"/>
      <c r="F522" s="88"/>
      <c r="G522" s="65"/>
      <c r="H522" s="65"/>
      <c r="I522" s="65"/>
      <c r="J522" s="79"/>
      <c r="K522" s="79"/>
    </row>
    <row r="523" spans="1:11" ht="12.75">
      <c r="A523" s="65"/>
      <c r="B523" s="65"/>
      <c r="C523" s="65"/>
      <c r="D523" s="88"/>
      <c r="E523" s="88"/>
      <c r="F523" s="88"/>
      <c r="G523" s="65"/>
      <c r="H523" s="65"/>
      <c r="I523" s="65"/>
      <c r="J523" s="79"/>
      <c r="K523" s="79"/>
    </row>
    <row r="524" spans="1:11" ht="12.75">
      <c r="A524" s="65"/>
      <c r="B524" s="65"/>
      <c r="C524" s="65"/>
      <c r="D524" s="88"/>
      <c r="E524" s="88"/>
      <c r="F524" s="88"/>
      <c r="G524" s="65"/>
      <c r="H524" s="65"/>
      <c r="I524" s="65"/>
      <c r="J524" s="79"/>
      <c r="K524" s="79"/>
    </row>
    <row r="525" spans="1:11" ht="12.75">
      <c r="A525" s="65"/>
      <c r="B525" s="65"/>
      <c r="C525" s="65"/>
      <c r="D525" s="88"/>
      <c r="E525" s="88"/>
      <c r="F525" s="88"/>
      <c r="G525" s="65"/>
      <c r="H525" s="65"/>
      <c r="I525" s="65"/>
      <c r="J525" s="79"/>
      <c r="K525" s="79"/>
    </row>
    <row r="526" spans="1:11" ht="12.75">
      <c r="A526" s="65"/>
      <c r="B526" s="65"/>
      <c r="C526" s="65"/>
      <c r="D526" s="88"/>
      <c r="E526" s="88"/>
      <c r="F526" s="88"/>
      <c r="G526" s="65"/>
      <c r="H526" s="65"/>
      <c r="I526" s="65"/>
      <c r="J526" s="79"/>
      <c r="K526" s="79"/>
    </row>
    <row r="527" spans="1:11" ht="12.75">
      <c r="A527" s="65"/>
      <c r="B527" s="65"/>
      <c r="C527" s="65"/>
      <c r="D527" s="88"/>
      <c r="E527" s="88"/>
      <c r="F527" s="88"/>
      <c r="G527" s="65"/>
      <c r="H527" s="65"/>
      <c r="I527" s="65"/>
      <c r="J527" s="79"/>
      <c r="K527" s="79"/>
    </row>
    <row r="528" spans="1:11" ht="12.75">
      <c r="A528" s="65"/>
      <c r="B528" s="65"/>
      <c r="C528" s="65"/>
      <c r="D528" s="88"/>
      <c r="E528" s="88"/>
      <c r="F528" s="88"/>
      <c r="G528" s="65"/>
      <c r="H528" s="65"/>
      <c r="I528" s="65"/>
      <c r="J528" s="79"/>
      <c r="K528" s="79"/>
    </row>
    <row r="529" spans="1:11" ht="12.75">
      <c r="A529" s="65"/>
      <c r="B529" s="65"/>
      <c r="C529" s="65"/>
      <c r="D529" s="88"/>
      <c r="E529" s="88"/>
      <c r="F529" s="88"/>
      <c r="G529" s="65"/>
      <c r="H529" s="65"/>
      <c r="I529" s="65"/>
      <c r="J529" s="79"/>
      <c r="K529" s="79"/>
    </row>
    <row r="530" spans="1:11" ht="12.75">
      <c r="A530" s="65"/>
      <c r="B530" s="65"/>
      <c r="C530" s="65"/>
      <c r="D530" s="88"/>
      <c r="E530" s="88"/>
      <c r="F530" s="88"/>
      <c r="G530" s="65"/>
      <c r="H530" s="65"/>
      <c r="I530" s="65"/>
      <c r="J530" s="79"/>
      <c r="K530" s="79"/>
    </row>
    <row r="531" spans="1:11" ht="12.75">
      <c r="A531" s="65"/>
      <c r="B531" s="65"/>
      <c r="C531" s="65"/>
      <c r="D531" s="88"/>
      <c r="E531" s="88"/>
      <c r="F531" s="88"/>
      <c r="G531" s="65"/>
      <c r="H531" s="65"/>
      <c r="I531" s="65"/>
      <c r="J531" s="79"/>
      <c r="K531" s="79"/>
    </row>
    <row r="532" spans="1:11" ht="12.75">
      <c r="A532" s="65"/>
      <c r="B532" s="65"/>
      <c r="C532" s="65"/>
      <c r="D532" s="88"/>
      <c r="E532" s="88"/>
      <c r="F532" s="88"/>
      <c r="G532" s="65"/>
      <c r="H532" s="65"/>
      <c r="I532" s="65"/>
      <c r="J532" s="79"/>
      <c r="K532" s="79"/>
    </row>
    <row r="533" spans="1:11" ht="12.75">
      <c r="A533" s="65"/>
      <c r="B533" s="65"/>
      <c r="C533" s="65"/>
      <c r="D533" s="88"/>
      <c r="E533" s="88"/>
      <c r="F533" s="88"/>
      <c r="G533" s="65"/>
      <c r="H533" s="65"/>
      <c r="I533" s="65"/>
      <c r="J533" s="79"/>
      <c r="K533" s="79"/>
    </row>
    <row r="534" spans="1:11" ht="12.75">
      <c r="A534" s="65"/>
      <c r="B534" s="65"/>
      <c r="C534" s="65"/>
      <c r="D534" s="88"/>
      <c r="E534" s="88"/>
      <c r="F534" s="88"/>
      <c r="G534" s="65"/>
      <c r="H534" s="65"/>
      <c r="I534" s="65"/>
      <c r="J534" s="79"/>
      <c r="K534" s="79"/>
    </row>
    <row r="535" spans="1:11" ht="12.75">
      <c r="A535" s="65"/>
      <c r="B535" s="65"/>
      <c r="C535" s="65"/>
      <c r="D535" s="88"/>
      <c r="E535" s="88"/>
      <c r="F535" s="88"/>
      <c r="G535" s="65"/>
      <c r="H535" s="65"/>
      <c r="I535" s="65"/>
      <c r="J535" s="79"/>
      <c r="K535" s="79"/>
    </row>
    <row r="536" spans="1:11" ht="12.75">
      <c r="A536" s="65"/>
      <c r="B536" s="65"/>
      <c r="C536" s="65"/>
      <c r="D536" s="88"/>
      <c r="E536" s="88"/>
      <c r="F536" s="88"/>
      <c r="G536" s="65"/>
      <c r="H536" s="65"/>
      <c r="I536" s="65"/>
      <c r="J536" s="79"/>
      <c r="K536" s="79"/>
    </row>
    <row r="537" spans="1:11" ht="12.75">
      <c r="A537" s="65"/>
      <c r="B537" s="65"/>
      <c r="C537" s="65"/>
      <c r="D537" s="88"/>
      <c r="E537" s="88"/>
      <c r="F537" s="88"/>
      <c r="G537" s="65"/>
      <c r="H537" s="65"/>
      <c r="I537" s="65"/>
      <c r="J537" s="79"/>
      <c r="K537" s="79"/>
    </row>
    <row r="538" spans="1:11" ht="12.75">
      <c r="A538" s="65"/>
      <c r="B538" s="65"/>
      <c r="C538" s="65"/>
      <c r="D538" s="88"/>
      <c r="E538" s="88"/>
      <c r="F538" s="88"/>
      <c r="G538" s="65"/>
      <c r="H538" s="65"/>
      <c r="I538" s="65"/>
      <c r="J538" s="79"/>
      <c r="K538" s="79"/>
    </row>
    <row r="539" spans="1:11" ht="12.75">
      <c r="A539" s="65"/>
      <c r="B539" s="65"/>
      <c r="C539" s="65"/>
      <c r="D539" s="88"/>
      <c r="E539" s="88"/>
      <c r="F539" s="88"/>
      <c r="G539" s="65"/>
      <c r="H539" s="65"/>
      <c r="I539" s="65"/>
      <c r="J539" s="79"/>
      <c r="K539" s="79"/>
    </row>
    <row r="540" spans="1:11" ht="12.75">
      <c r="A540" s="65"/>
      <c r="B540" s="65"/>
      <c r="C540" s="65"/>
      <c r="D540" s="88"/>
      <c r="E540" s="88"/>
      <c r="F540" s="88"/>
      <c r="G540" s="65"/>
      <c r="H540" s="65"/>
      <c r="I540" s="65"/>
      <c r="J540" s="79"/>
      <c r="K540" s="79"/>
    </row>
    <row r="541" spans="1:11" ht="12.75">
      <c r="A541" s="65"/>
      <c r="B541" s="65"/>
      <c r="C541" s="65"/>
      <c r="D541" s="88"/>
      <c r="E541" s="88"/>
      <c r="F541" s="88"/>
      <c r="G541" s="65"/>
      <c r="H541" s="65"/>
      <c r="I541" s="65"/>
      <c r="J541" s="79"/>
      <c r="K541" s="79"/>
    </row>
    <row r="542" spans="1:11" ht="12.75">
      <c r="A542" s="65"/>
      <c r="B542" s="65"/>
      <c r="C542" s="65"/>
      <c r="D542" s="88"/>
      <c r="E542" s="88"/>
      <c r="F542" s="88"/>
      <c r="G542" s="65"/>
      <c r="H542" s="65"/>
      <c r="I542" s="65"/>
      <c r="J542" s="79"/>
      <c r="K542" s="79"/>
    </row>
    <row r="543" spans="1:11" ht="12.75">
      <c r="A543" s="65"/>
      <c r="B543" s="65"/>
      <c r="C543" s="65"/>
      <c r="D543" s="88"/>
      <c r="E543" s="88"/>
      <c r="F543" s="88"/>
      <c r="G543" s="65"/>
      <c r="H543" s="65"/>
      <c r="I543" s="65"/>
      <c r="J543" s="79"/>
      <c r="K543" s="79"/>
    </row>
    <row r="544" spans="1:11" ht="12.75">
      <c r="A544" s="65"/>
      <c r="B544" s="65"/>
      <c r="C544" s="65"/>
      <c r="D544" s="88"/>
      <c r="E544" s="88"/>
      <c r="F544" s="88"/>
      <c r="G544" s="65"/>
      <c r="H544" s="65"/>
      <c r="I544" s="65"/>
      <c r="J544" s="79"/>
      <c r="K544" s="79"/>
    </row>
    <row r="545" spans="1:11" ht="12.75">
      <c r="A545" s="65"/>
      <c r="B545" s="65"/>
      <c r="C545" s="65"/>
      <c r="D545" s="88"/>
      <c r="E545" s="88"/>
      <c r="F545" s="88"/>
      <c r="G545" s="65"/>
      <c r="H545" s="65"/>
      <c r="I545" s="65"/>
      <c r="J545" s="79"/>
      <c r="K545" s="79"/>
    </row>
    <row r="546" spans="1:11" ht="12.75">
      <c r="A546" s="65"/>
      <c r="B546" s="65"/>
      <c r="C546" s="65"/>
      <c r="D546" s="88"/>
      <c r="E546" s="88"/>
      <c r="F546" s="88"/>
      <c r="G546" s="65"/>
      <c r="H546" s="65"/>
      <c r="I546" s="65"/>
      <c r="J546" s="79"/>
      <c r="K546" s="79"/>
    </row>
    <row r="547" spans="1:11" ht="12.75">
      <c r="A547" s="65"/>
      <c r="B547" s="65"/>
      <c r="C547" s="65"/>
      <c r="D547" s="88"/>
      <c r="E547" s="88"/>
      <c r="F547" s="88"/>
      <c r="G547" s="65"/>
      <c r="H547" s="65"/>
      <c r="I547" s="65"/>
      <c r="J547" s="79"/>
      <c r="K547" s="79"/>
    </row>
    <row r="548" spans="1:11" ht="12.75">
      <c r="A548" s="65"/>
      <c r="B548" s="65"/>
      <c r="C548" s="65"/>
      <c r="D548" s="88"/>
      <c r="E548" s="88"/>
      <c r="F548" s="88"/>
      <c r="G548" s="65"/>
      <c r="H548" s="65"/>
      <c r="I548" s="65"/>
      <c r="J548" s="79"/>
      <c r="K548" s="79"/>
    </row>
    <row r="549" spans="1:11" ht="12.75">
      <c r="A549" s="65"/>
      <c r="B549" s="65"/>
      <c r="C549" s="65"/>
      <c r="D549" s="88"/>
      <c r="E549" s="88"/>
      <c r="F549" s="88"/>
      <c r="G549" s="65"/>
      <c r="H549" s="65"/>
      <c r="I549" s="65"/>
      <c r="J549" s="79"/>
      <c r="K549" s="79"/>
    </row>
    <row r="550" spans="1:11" ht="12.75">
      <c r="A550" s="65"/>
      <c r="B550" s="65"/>
      <c r="C550" s="65"/>
      <c r="D550" s="88"/>
      <c r="E550" s="88"/>
      <c r="F550" s="88"/>
      <c r="G550" s="65"/>
      <c r="H550" s="65"/>
      <c r="I550" s="65"/>
      <c r="J550" s="79"/>
      <c r="K550" s="79"/>
    </row>
    <row r="551" spans="1:11" ht="12.75">
      <c r="A551" s="65"/>
      <c r="B551" s="65"/>
      <c r="C551" s="65"/>
      <c r="D551" s="88"/>
      <c r="E551" s="88"/>
      <c r="F551" s="88"/>
      <c r="G551" s="65"/>
      <c r="H551" s="65"/>
      <c r="I551" s="65"/>
      <c r="J551" s="79"/>
      <c r="K551" s="79"/>
    </row>
    <row r="552" spans="1:11" ht="12.75">
      <c r="A552" s="65"/>
      <c r="B552" s="65"/>
      <c r="C552" s="65"/>
      <c r="D552" s="88"/>
      <c r="E552" s="88"/>
      <c r="F552" s="88"/>
      <c r="G552" s="65"/>
      <c r="H552" s="65"/>
      <c r="I552" s="65"/>
      <c r="J552" s="79"/>
      <c r="K552" s="79"/>
    </row>
    <row r="553" spans="1:11" ht="12.75">
      <c r="A553" s="65"/>
      <c r="B553" s="65"/>
      <c r="C553" s="65"/>
      <c r="D553" s="88"/>
      <c r="E553" s="88"/>
      <c r="F553" s="88"/>
      <c r="G553" s="65"/>
      <c r="H553" s="65"/>
      <c r="I553" s="65"/>
      <c r="J553" s="79"/>
      <c r="K553" s="79"/>
    </row>
    <row r="554" spans="1:11" ht="12.75">
      <c r="A554" s="65"/>
      <c r="B554" s="65"/>
      <c r="C554" s="65"/>
      <c r="D554" s="88"/>
      <c r="E554" s="88"/>
      <c r="F554" s="88"/>
      <c r="G554" s="65"/>
      <c r="H554" s="65"/>
      <c r="I554" s="65"/>
      <c r="J554" s="79"/>
      <c r="K554" s="79"/>
    </row>
    <row r="555" spans="1:11" ht="12.75">
      <c r="A555" s="65"/>
      <c r="B555" s="65"/>
      <c r="C555" s="65"/>
      <c r="D555" s="88"/>
      <c r="E555" s="88"/>
      <c r="F555" s="88"/>
      <c r="G555" s="65"/>
      <c r="H555" s="65"/>
      <c r="I555" s="65"/>
      <c r="J555" s="79"/>
      <c r="K555" s="79"/>
    </row>
    <row r="556" spans="1:11" ht="12.75">
      <c r="A556" s="65"/>
      <c r="B556" s="65"/>
      <c r="C556" s="65"/>
      <c r="D556" s="88"/>
      <c r="E556" s="88"/>
      <c r="F556" s="88"/>
      <c r="G556" s="65"/>
      <c r="H556" s="65"/>
      <c r="I556" s="65"/>
      <c r="J556" s="79"/>
      <c r="K556" s="79"/>
    </row>
    <row r="557" spans="1:11" ht="12.75">
      <c r="A557" s="65"/>
      <c r="B557" s="65"/>
      <c r="C557" s="65"/>
      <c r="D557" s="88"/>
      <c r="E557" s="88"/>
      <c r="F557" s="88"/>
      <c r="G557" s="65"/>
      <c r="H557" s="65"/>
      <c r="I557" s="65"/>
      <c r="J557" s="79"/>
      <c r="K557" s="79"/>
    </row>
    <row r="558" spans="1:11" ht="12.75">
      <c r="A558" s="65"/>
      <c r="B558" s="65"/>
      <c r="C558" s="65"/>
      <c r="D558" s="88"/>
      <c r="E558" s="88"/>
      <c r="F558" s="88"/>
      <c r="G558" s="65"/>
      <c r="H558" s="65"/>
      <c r="I558" s="65"/>
      <c r="J558" s="79"/>
      <c r="K558" s="79"/>
    </row>
    <row r="559" spans="1:11" ht="12.75">
      <c r="A559" s="65"/>
      <c r="B559" s="65"/>
      <c r="C559" s="65"/>
      <c r="D559" s="88"/>
      <c r="E559" s="88"/>
      <c r="F559" s="88"/>
      <c r="G559" s="65"/>
      <c r="H559" s="65"/>
      <c r="I559" s="65"/>
      <c r="J559" s="79"/>
      <c r="K559" s="79"/>
    </row>
    <row r="560" spans="1:11" ht="12.75">
      <c r="A560" s="65"/>
      <c r="B560" s="65"/>
      <c r="C560" s="65"/>
      <c r="D560" s="88"/>
      <c r="E560" s="88"/>
      <c r="F560" s="88"/>
      <c r="G560" s="65"/>
      <c r="H560" s="65"/>
      <c r="I560" s="65"/>
      <c r="J560" s="79"/>
      <c r="K560" s="79"/>
    </row>
    <row r="561" spans="1:11" ht="12.75">
      <c r="A561" s="65"/>
      <c r="B561" s="65"/>
      <c r="C561" s="65"/>
      <c r="D561" s="88"/>
      <c r="E561" s="88"/>
      <c r="F561" s="88"/>
      <c r="G561" s="65"/>
      <c r="H561" s="65"/>
      <c r="I561" s="65"/>
      <c r="J561" s="79"/>
      <c r="K561" s="79"/>
    </row>
    <row r="562" spans="1:11" ht="12.75">
      <c r="A562" s="65"/>
      <c r="B562" s="65"/>
      <c r="C562" s="65"/>
      <c r="D562" s="88"/>
      <c r="E562" s="88"/>
      <c r="F562" s="88"/>
      <c r="G562" s="65"/>
      <c r="H562" s="65"/>
      <c r="I562" s="65"/>
      <c r="J562" s="79"/>
      <c r="K562" s="79"/>
    </row>
    <row r="563" spans="1:11" ht="12.75">
      <c r="A563" s="65"/>
      <c r="B563" s="65"/>
      <c r="C563" s="65"/>
      <c r="D563" s="88"/>
      <c r="E563" s="88"/>
      <c r="F563" s="88"/>
      <c r="G563" s="65"/>
      <c r="H563" s="65"/>
      <c r="I563" s="65"/>
      <c r="J563" s="79"/>
      <c r="K563" s="79"/>
    </row>
    <row r="564" spans="1:11" ht="12.75">
      <c r="A564" s="65"/>
      <c r="B564" s="65"/>
      <c r="C564" s="65"/>
      <c r="D564" s="88"/>
      <c r="E564" s="88"/>
      <c r="F564" s="88"/>
      <c r="G564" s="65"/>
      <c r="H564" s="65"/>
      <c r="I564" s="65"/>
      <c r="J564" s="79"/>
      <c r="K564" s="79"/>
    </row>
    <row r="565" spans="1:11" ht="12.75">
      <c r="A565" s="65"/>
      <c r="B565" s="65"/>
      <c r="C565" s="65"/>
      <c r="D565" s="88"/>
      <c r="E565" s="88"/>
      <c r="F565" s="88"/>
      <c r="G565" s="65"/>
      <c r="H565" s="65"/>
      <c r="I565" s="65"/>
      <c r="J565" s="79"/>
      <c r="K565" s="79"/>
    </row>
    <row r="566" spans="1:11" ht="12.75">
      <c r="A566" s="65"/>
      <c r="B566" s="65"/>
      <c r="C566" s="65"/>
      <c r="D566" s="88"/>
      <c r="E566" s="88"/>
      <c r="F566" s="88"/>
      <c r="G566" s="65"/>
      <c r="H566" s="65"/>
      <c r="I566" s="65"/>
      <c r="J566" s="79"/>
      <c r="K566" s="79"/>
    </row>
    <row r="567" spans="1:11" ht="12.75">
      <c r="A567" s="65"/>
      <c r="B567" s="65"/>
      <c r="C567" s="65"/>
      <c r="D567" s="88"/>
      <c r="E567" s="88"/>
      <c r="F567" s="88"/>
      <c r="G567" s="65"/>
      <c r="H567" s="65"/>
      <c r="I567" s="65"/>
      <c r="J567" s="79"/>
      <c r="K567" s="79"/>
    </row>
    <row r="568" spans="1:11" ht="12.75">
      <c r="A568" s="65"/>
      <c r="B568" s="65"/>
      <c r="C568" s="65"/>
      <c r="D568" s="88"/>
      <c r="E568" s="88"/>
      <c r="F568" s="88"/>
      <c r="G568" s="65"/>
      <c r="H568" s="65"/>
      <c r="I568" s="65"/>
      <c r="J568" s="79"/>
      <c r="K568" s="79"/>
    </row>
    <row r="569" spans="1:11" ht="12.75">
      <c r="A569" s="65"/>
      <c r="B569" s="65"/>
      <c r="C569" s="65"/>
      <c r="D569" s="88"/>
      <c r="E569" s="88"/>
      <c r="F569" s="88"/>
      <c r="G569" s="65"/>
      <c r="H569" s="65"/>
      <c r="I569" s="65"/>
      <c r="J569" s="79"/>
      <c r="K569" s="79"/>
    </row>
    <row r="570" spans="1:11" ht="12.75">
      <c r="A570" s="65"/>
      <c r="B570" s="65"/>
      <c r="C570" s="65"/>
      <c r="D570" s="88"/>
      <c r="E570" s="88"/>
      <c r="F570" s="88"/>
      <c r="G570" s="65"/>
      <c r="H570" s="65"/>
      <c r="I570" s="65"/>
      <c r="J570" s="79"/>
      <c r="K570" s="79"/>
    </row>
    <row r="571" spans="1:11" ht="12.75">
      <c r="A571" s="65"/>
      <c r="B571" s="65"/>
      <c r="C571" s="65"/>
      <c r="D571" s="88"/>
      <c r="E571" s="88"/>
      <c r="F571" s="88"/>
      <c r="G571" s="65"/>
      <c r="H571" s="65"/>
      <c r="I571" s="65"/>
      <c r="J571" s="79"/>
      <c r="K571" s="79"/>
    </row>
    <row r="572" spans="1:11" ht="12.75">
      <c r="A572" s="65"/>
      <c r="B572" s="65"/>
      <c r="C572" s="65"/>
      <c r="D572" s="88"/>
      <c r="E572" s="88"/>
      <c r="F572" s="88"/>
      <c r="G572" s="65"/>
      <c r="H572" s="65"/>
      <c r="I572" s="65"/>
      <c r="J572" s="79"/>
      <c r="K572" s="79"/>
    </row>
    <row r="573" spans="1:11" ht="12.75">
      <c r="A573" s="65"/>
      <c r="B573" s="65"/>
      <c r="C573" s="65"/>
      <c r="D573" s="88"/>
      <c r="E573" s="88"/>
      <c r="F573" s="88"/>
      <c r="G573" s="65"/>
      <c r="H573" s="65"/>
      <c r="I573" s="65"/>
      <c r="J573" s="79"/>
      <c r="K573" s="79"/>
    </row>
    <row r="574" spans="1:11" ht="12.75">
      <c r="A574" s="65"/>
      <c r="B574" s="65"/>
      <c r="C574" s="65"/>
      <c r="D574" s="88"/>
      <c r="E574" s="88"/>
      <c r="F574" s="88"/>
      <c r="G574" s="65"/>
      <c r="H574" s="65"/>
      <c r="I574" s="65"/>
      <c r="J574" s="79"/>
      <c r="K574" s="79"/>
    </row>
    <row r="575" spans="1:11" ht="12.75">
      <c r="A575" s="65"/>
      <c r="B575" s="65"/>
      <c r="C575" s="65"/>
      <c r="D575" s="88"/>
      <c r="E575" s="88"/>
      <c r="F575" s="88"/>
      <c r="G575" s="65"/>
      <c r="H575" s="65"/>
      <c r="I575" s="65"/>
      <c r="J575" s="79"/>
      <c r="K575" s="79"/>
    </row>
    <row r="576" spans="1:11" ht="12.75">
      <c r="A576" s="65"/>
      <c r="B576" s="65"/>
      <c r="C576" s="65"/>
      <c r="D576" s="88"/>
      <c r="E576" s="88"/>
      <c r="F576" s="88"/>
      <c r="G576" s="65"/>
      <c r="H576" s="65"/>
      <c r="I576" s="65"/>
      <c r="J576" s="79"/>
      <c r="K576" s="79"/>
    </row>
    <row r="577" spans="1:11" ht="12.75">
      <c r="A577" s="65"/>
      <c r="B577" s="65"/>
      <c r="C577" s="65"/>
      <c r="D577" s="88"/>
      <c r="E577" s="88"/>
      <c r="F577" s="88"/>
      <c r="G577" s="65"/>
      <c r="H577" s="65"/>
      <c r="I577" s="65"/>
      <c r="J577" s="79"/>
      <c r="K577" s="79"/>
    </row>
    <row r="578" spans="1:11" ht="12.75">
      <c r="A578" s="65"/>
      <c r="B578" s="65"/>
      <c r="C578" s="65"/>
      <c r="D578" s="88"/>
      <c r="E578" s="88"/>
      <c r="F578" s="88"/>
      <c r="G578" s="65"/>
      <c r="H578" s="65"/>
      <c r="I578" s="65"/>
      <c r="J578" s="79"/>
      <c r="K578" s="79"/>
    </row>
    <row r="579" spans="1:11" ht="12.75">
      <c r="A579" s="65"/>
      <c r="B579" s="65"/>
      <c r="C579" s="65"/>
      <c r="D579" s="88"/>
      <c r="E579" s="88"/>
      <c r="F579" s="88"/>
      <c r="G579" s="65"/>
      <c r="H579" s="65"/>
      <c r="I579" s="65"/>
      <c r="J579" s="79"/>
      <c r="K579" s="79"/>
    </row>
    <row r="580" spans="1:11" ht="12.75">
      <c r="A580" s="65"/>
      <c r="B580" s="65"/>
      <c r="C580" s="65"/>
      <c r="D580" s="88"/>
      <c r="E580" s="88"/>
      <c r="F580" s="88"/>
      <c r="G580" s="65"/>
      <c r="H580" s="65"/>
      <c r="I580" s="65"/>
      <c r="J580" s="79"/>
      <c r="K580" s="79"/>
    </row>
    <row r="581" spans="1:11" ht="12.75">
      <c r="A581" s="65"/>
      <c r="B581" s="65"/>
      <c r="C581" s="65"/>
      <c r="D581" s="88"/>
      <c r="E581" s="88"/>
      <c r="F581" s="88"/>
      <c r="G581" s="65"/>
      <c r="H581" s="65"/>
      <c r="I581" s="65"/>
      <c r="J581" s="79"/>
      <c r="K581" s="79"/>
    </row>
    <row r="582" spans="1:11" ht="12.75">
      <c r="A582" s="65"/>
      <c r="B582" s="65"/>
      <c r="C582" s="65"/>
      <c r="D582" s="88"/>
      <c r="E582" s="88"/>
      <c r="F582" s="88"/>
      <c r="G582" s="65"/>
      <c r="H582" s="65"/>
      <c r="I582" s="65"/>
      <c r="J582" s="79"/>
      <c r="K582" s="79"/>
    </row>
    <row r="583" spans="1:11" ht="12.75">
      <c r="A583" s="65"/>
      <c r="B583" s="65"/>
      <c r="C583" s="65"/>
      <c r="D583" s="88"/>
      <c r="E583" s="88"/>
      <c r="F583" s="88"/>
      <c r="G583" s="65"/>
      <c r="H583" s="65"/>
      <c r="I583" s="65"/>
      <c r="J583" s="79"/>
      <c r="K583" s="79"/>
    </row>
    <row r="584" spans="1:11" ht="12.75">
      <c r="A584" s="65"/>
      <c r="B584" s="65"/>
      <c r="C584" s="65"/>
      <c r="D584" s="88"/>
      <c r="E584" s="88"/>
      <c r="F584" s="88"/>
      <c r="G584" s="65"/>
      <c r="H584" s="65"/>
      <c r="I584" s="65"/>
      <c r="J584" s="79"/>
      <c r="K584" s="79"/>
    </row>
    <row r="585" spans="1:11" ht="12.75">
      <c r="A585" s="65"/>
      <c r="B585" s="65"/>
      <c r="C585" s="65"/>
      <c r="D585" s="88"/>
      <c r="E585" s="88"/>
      <c r="F585" s="88"/>
      <c r="G585" s="65"/>
      <c r="H585" s="65"/>
      <c r="I585" s="65"/>
      <c r="J585" s="79"/>
      <c r="K585" s="79"/>
    </row>
    <row r="586" spans="1:11" ht="12.75">
      <c r="A586" s="65"/>
      <c r="B586" s="65"/>
      <c r="C586" s="65"/>
      <c r="D586" s="88"/>
      <c r="E586" s="88"/>
      <c r="F586" s="88"/>
      <c r="G586" s="65"/>
      <c r="H586" s="65"/>
      <c r="I586" s="65"/>
      <c r="J586" s="79"/>
      <c r="K586" s="79"/>
    </row>
    <row r="587" spans="1:11" ht="12.75">
      <c r="A587" s="65"/>
      <c r="B587" s="65"/>
      <c r="C587" s="65"/>
      <c r="D587" s="88"/>
      <c r="E587" s="88"/>
      <c r="F587" s="88"/>
      <c r="G587" s="65"/>
      <c r="H587" s="65"/>
      <c r="I587" s="65"/>
      <c r="J587" s="79"/>
      <c r="K587" s="79"/>
    </row>
    <row r="588" spans="1:11" ht="12.75">
      <c r="A588" s="65"/>
      <c r="B588" s="65"/>
      <c r="C588" s="65"/>
      <c r="D588" s="88"/>
      <c r="E588" s="88"/>
      <c r="F588" s="88"/>
      <c r="G588" s="65"/>
      <c r="H588" s="65"/>
      <c r="I588" s="65"/>
      <c r="J588" s="79"/>
      <c r="K588" s="79"/>
    </row>
    <row r="589" spans="1:11" ht="12.75">
      <c r="A589" s="65"/>
      <c r="B589" s="65"/>
      <c r="C589" s="65"/>
      <c r="D589" s="88"/>
      <c r="E589" s="88"/>
      <c r="F589" s="88"/>
      <c r="G589" s="65"/>
      <c r="H589" s="65"/>
      <c r="I589" s="65"/>
      <c r="J589" s="79"/>
      <c r="K589" s="79"/>
    </row>
    <row r="590" spans="1:11" ht="12.75">
      <c r="A590" s="65"/>
      <c r="B590" s="65"/>
      <c r="C590" s="65"/>
      <c r="D590" s="88"/>
      <c r="E590" s="88"/>
      <c r="F590" s="88"/>
      <c r="G590" s="65"/>
      <c r="H590" s="65"/>
      <c r="I590" s="65"/>
      <c r="J590" s="79"/>
      <c r="K590" s="79"/>
    </row>
    <row r="591" spans="1:11" ht="12.75">
      <c r="A591" s="65"/>
      <c r="B591" s="65"/>
      <c r="C591" s="65"/>
      <c r="D591" s="88"/>
      <c r="E591" s="88"/>
      <c r="F591" s="88"/>
      <c r="G591" s="65"/>
      <c r="H591" s="65"/>
      <c r="I591" s="65"/>
      <c r="J591" s="79"/>
      <c r="K591" s="79"/>
    </row>
    <row r="592" spans="1:11" ht="12.75">
      <c r="A592" s="65"/>
      <c r="B592" s="65"/>
      <c r="C592" s="65"/>
      <c r="D592" s="88"/>
      <c r="E592" s="88"/>
      <c r="F592" s="88"/>
      <c r="G592" s="65"/>
      <c r="H592" s="65"/>
      <c r="I592" s="65"/>
      <c r="J592" s="79"/>
      <c r="K592" s="79"/>
    </row>
    <row r="593" spans="1:11" ht="12.75">
      <c r="A593" s="65"/>
      <c r="B593" s="65"/>
      <c r="C593" s="65"/>
      <c r="D593" s="88"/>
      <c r="E593" s="88"/>
      <c r="F593" s="88"/>
      <c r="G593" s="65"/>
      <c r="H593" s="65"/>
      <c r="I593" s="65"/>
      <c r="J593" s="79"/>
      <c r="K593" s="79"/>
    </row>
    <row r="594" spans="1:11" ht="12.75">
      <c r="A594" s="65"/>
      <c r="B594" s="65"/>
      <c r="C594" s="65"/>
      <c r="D594" s="88"/>
      <c r="E594" s="88"/>
      <c r="F594" s="88"/>
      <c r="G594" s="65"/>
      <c r="H594" s="65"/>
      <c r="I594" s="65"/>
      <c r="J594" s="79"/>
      <c r="K594" s="79"/>
    </row>
    <row r="595" spans="1:11" ht="12.75">
      <c r="A595" s="65"/>
      <c r="B595" s="65"/>
      <c r="C595" s="65"/>
      <c r="D595" s="88"/>
      <c r="E595" s="88"/>
      <c r="F595" s="88"/>
      <c r="G595" s="65"/>
      <c r="H595" s="65"/>
      <c r="I595" s="65"/>
      <c r="J595" s="79"/>
      <c r="K595" s="79"/>
    </row>
    <row r="596" spans="1:11" ht="12.75">
      <c r="A596" s="65"/>
      <c r="B596" s="65"/>
      <c r="C596" s="65"/>
      <c r="D596" s="88"/>
      <c r="E596" s="88"/>
      <c r="F596" s="88"/>
      <c r="G596" s="65"/>
      <c r="H596" s="65"/>
      <c r="I596" s="65"/>
      <c r="J596" s="79"/>
      <c r="K596" s="79"/>
    </row>
    <row r="597" spans="1:11" ht="12.75">
      <c r="A597" s="65"/>
      <c r="B597" s="65"/>
      <c r="C597" s="65"/>
      <c r="D597" s="88"/>
      <c r="E597" s="88"/>
      <c r="F597" s="88"/>
      <c r="G597" s="65"/>
      <c r="H597" s="65"/>
      <c r="I597" s="65"/>
      <c r="J597" s="79"/>
      <c r="K597" s="79"/>
    </row>
    <row r="598" spans="1:11" ht="12.75">
      <c r="A598" s="65"/>
      <c r="B598" s="65"/>
      <c r="C598" s="65"/>
      <c r="D598" s="88"/>
      <c r="E598" s="88"/>
      <c r="F598" s="88"/>
      <c r="G598" s="65"/>
      <c r="H598" s="65"/>
      <c r="I598" s="65"/>
      <c r="J598" s="79"/>
      <c r="K598" s="79"/>
    </row>
    <row r="599" spans="1:11" ht="12.75">
      <c r="A599" s="65"/>
      <c r="B599" s="65"/>
      <c r="C599" s="65"/>
      <c r="D599" s="88"/>
      <c r="E599" s="88"/>
      <c r="F599" s="88"/>
      <c r="G599" s="65"/>
      <c r="H599" s="65"/>
      <c r="I599" s="65"/>
      <c r="J599" s="79"/>
      <c r="K599" s="79"/>
    </row>
    <row r="600" spans="1:11" ht="12.75">
      <c r="A600" s="65"/>
      <c r="B600" s="65"/>
      <c r="C600" s="65"/>
      <c r="D600" s="88"/>
      <c r="E600" s="88"/>
      <c r="F600" s="88"/>
      <c r="G600" s="65"/>
      <c r="H600" s="65"/>
      <c r="I600" s="65"/>
      <c r="J600" s="79"/>
      <c r="K600" s="79"/>
    </row>
    <row r="601" spans="1:11" ht="12.75">
      <c r="A601" s="65"/>
      <c r="B601" s="65"/>
      <c r="C601" s="65"/>
      <c r="D601" s="88"/>
      <c r="E601" s="88"/>
      <c r="F601" s="88"/>
      <c r="G601" s="65"/>
      <c r="H601" s="65"/>
      <c r="I601" s="65"/>
      <c r="J601" s="79"/>
      <c r="K601" s="79"/>
    </row>
    <row r="602" spans="1:11" ht="12.75">
      <c r="A602" s="65"/>
      <c r="B602" s="65"/>
      <c r="C602" s="65"/>
      <c r="D602" s="88"/>
      <c r="E602" s="88"/>
      <c r="F602" s="88"/>
      <c r="G602" s="65"/>
      <c r="H602" s="65"/>
      <c r="I602" s="65"/>
      <c r="J602" s="79"/>
      <c r="K602" s="79"/>
    </row>
    <row r="603" spans="1:11" ht="12.75">
      <c r="A603" s="65"/>
      <c r="B603" s="65"/>
      <c r="C603" s="65"/>
      <c r="D603" s="88"/>
      <c r="E603" s="88"/>
      <c r="F603" s="88"/>
      <c r="G603" s="65"/>
      <c r="H603" s="65"/>
      <c r="I603" s="65"/>
      <c r="J603" s="79"/>
      <c r="K603" s="79"/>
    </row>
    <row r="604" spans="1:11" ht="12.75">
      <c r="A604" s="65"/>
      <c r="B604" s="65"/>
      <c r="C604" s="65"/>
      <c r="D604" s="88"/>
      <c r="E604" s="88"/>
      <c r="F604" s="88"/>
      <c r="G604" s="65"/>
      <c r="H604" s="65"/>
      <c r="I604" s="65"/>
      <c r="J604" s="79"/>
      <c r="K604" s="79"/>
    </row>
    <row r="605" spans="1:11" ht="12.75">
      <c r="A605" s="65"/>
      <c r="B605" s="65"/>
      <c r="C605" s="65"/>
      <c r="D605" s="88"/>
      <c r="E605" s="88"/>
      <c r="F605" s="88"/>
      <c r="G605" s="65"/>
      <c r="H605" s="65"/>
      <c r="I605" s="65"/>
      <c r="J605" s="79"/>
      <c r="K605" s="79"/>
    </row>
  </sheetData>
  <autoFilter ref="A14:F88"/>
  <mergeCells count="1"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5" max="5" width="7.421875" style="0" customWidth="1"/>
    <col min="6" max="6" width="7.00390625" style="0" customWidth="1"/>
    <col min="7" max="7" width="4.00390625" style="0" customWidth="1"/>
    <col min="8" max="8" width="8.140625" style="0" customWidth="1"/>
    <col min="9" max="9" width="7.7109375" style="0" customWidth="1"/>
    <col min="10" max="10" width="8.140625" style="0" customWidth="1"/>
    <col min="11" max="11" width="6.8515625" style="0" customWidth="1"/>
  </cols>
  <sheetData>
    <row r="1" spans="1:12" ht="12.7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4" t="s">
        <v>1</v>
      </c>
      <c r="B2" s="31" t="s">
        <v>68</v>
      </c>
      <c r="C2" s="4"/>
      <c r="D2" s="4"/>
      <c r="E2" s="4"/>
      <c r="F2" s="5"/>
      <c r="G2" s="5"/>
      <c r="H2" s="5"/>
      <c r="I2" s="5"/>
      <c r="J2" s="5"/>
      <c r="K2" s="5"/>
      <c r="L2" s="1"/>
    </row>
    <row r="3" spans="1:12" ht="18">
      <c r="A3" s="6" t="s">
        <v>2</v>
      </c>
      <c r="B3" s="7" t="s">
        <v>86</v>
      </c>
      <c r="C3" s="6"/>
      <c r="D3" s="6"/>
      <c r="E3" s="6"/>
      <c r="F3" s="5"/>
      <c r="G3" s="5"/>
      <c r="H3" s="5"/>
      <c r="I3" s="5"/>
      <c r="J3" s="5"/>
      <c r="K3" s="5"/>
      <c r="L3" s="1"/>
    </row>
    <row r="4" spans="1:12" ht="18">
      <c r="A4" s="6" t="s">
        <v>4</v>
      </c>
      <c r="B4" s="31" t="s">
        <v>87</v>
      </c>
      <c r="C4" s="6"/>
      <c r="D4" s="6"/>
      <c r="E4" s="6"/>
      <c r="F4" s="5"/>
      <c r="G4" s="5"/>
      <c r="H4" s="5"/>
      <c r="I4" s="5"/>
      <c r="J4" s="5"/>
      <c r="K4" s="5"/>
      <c r="L4" s="1"/>
    </row>
    <row r="5" spans="1:12" ht="18">
      <c r="A5" s="6" t="s">
        <v>6</v>
      </c>
      <c r="B5" s="7" t="s">
        <v>7</v>
      </c>
      <c r="C5" s="6"/>
      <c r="D5" s="6"/>
      <c r="E5" s="6"/>
      <c r="F5" s="5"/>
      <c r="G5" s="5"/>
      <c r="H5" s="5"/>
      <c r="I5" s="5"/>
      <c r="J5" s="5"/>
      <c r="K5" s="5"/>
      <c r="L5" s="1"/>
    </row>
    <row r="6" spans="1:11" ht="12.75">
      <c r="A6" s="7" t="s">
        <v>161</v>
      </c>
      <c r="B6" s="2" t="s">
        <v>162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1:11" ht="12.75">
      <c r="A7" s="7"/>
      <c r="B7" s="2"/>
      <c r="C7" s="165"/>
      <c r="D7" s="165"/>
      <c r="E7" s="165"/>
      <c r="F7" s="165"/>
      <c r="G7" s="165"/>
      <c r="H7" s="165"/>
      <c r="I7" s="165"/>
      <c r="J7" s="165"/>
      <c r="K7" s="165"/>
    </row>
    <row r="8" spans="1:12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"/>
    </row>
    <row r="9" spans="1:12" ht="12.75">
      <c r="A9" s="7" t="s">
        <v>8</v>
      </c>
      <c r="B9" s="7"/>
      <c r="C9" s="7"/>
      <c r="D9" s="7"/>
      <c r="E9" s="7"/>
      <c r="F9" s="1"/>
      <c r="G9" s="1"/>
      <c r="H9" s="1"/>
      <c r="I9" s="1"/>
      <c r="J9" s="1"/>
      <c r="K9" s="1"/>
      <c r="L9" s="1"/>
    </row>
    <row r="10" spans="1:12" ht="12.75">
      <c r="A10" s="7"/>
      <c r="B10" s="7"/>
      <c r="C10" s="7"/>
      <c r="D10" s="7"/>
      <c r="E10" s="7"/>
      <c r="F10" s="1"/>
      <c r="G10" s="1"/>
      <c r="H10" s="1"/>
      <c r="I10" s="1"/>
      <c r="J10" s="1"/>
      <c r="K10" s="1"/>
      <c r="L10" s="1"/>
    </row>
    <row r="11" spans="1:12" ht="12.75">
      <c r="A11" s="7" t="s">
        <v>9</v>
      </c>
      <c r="B11" s="7"/>
      <c r="C11" s="7"/>
      <c r="D11" s="7"/>
      <c r="E11" s="7"/>
      <c r="F11" s="1"/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3.5" thickBot="1">
      <c r="A13" s="2" t="s">
        <v>69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57">
      <c r="A14" s="8" t="s">
        <v>10</v>
      </c>
      <c r="B14" s="9">
        <v>1990</v>
      </c>
      <c r="C14" s="10">
        <v>2000</v>
      </c>
      <c r="D14" s="11">
        <v>2010</v>
      </c>
      <c r="E14" s="11">
        <v>2020</v>
      </c>
      <c r="F14" s="12">
        <v>2030</v>
      </c>
      <c r="G14" s="13"/>
      <c r="H14" s="14" t="s">
        <v>11</v>
      </c>
      <c r="I14" s="15" t="s">
        <v>12</v>
      </c>
      <c r="J14" s="15" t="s">
        <v>13</v>
      </c>
      <c r="K14" s="16" t="s">
        <v>14</v>
      </c>
      <c r="L14" s="1"/>
    </row>
    <row r="15" spans="1:12" ht="13.5" thickBot="1">
      <c r="A15" s="3"/>
      <c r="B15" s="301" t="s">
        <v>5</v>
      </c>
      <c r="C15" s="302"/>
      <c r="D15" s="302"/>
      <c r="E15" s="302"/>
      <c r="F15" s="303"/>
      <c r="G15" s="3"/>
      <c r="H15" s="282" t="s">
        <v>15</v>
      </c>
      <c r="I15" s="283"/>
      <c r="J15" s="283"/>
      <c r="K15" s="284"/>
      <c r="L15" s="1"/>
    </row>
    <row r="16" spans="1:12" ht="12.75">
      <c r="A16" s="212" t="s">
        <v>16</v>
      </c>
      <c r="B16" s="213">
        <v>10.671571387197124</v>
      </c>
      <c r="C16" s="214">
        <v>9.13431675252691</v>
      </c>
      <c r="D16" s="214">
        <v>8.971782686028734</v>
      </c>
      <c r="E16" s="214">
        <v>9.125305736095715</v>
      </c>
      <c r="F16" s="215">
        <v>8.848101658393485</v>
      </c>
      <c r="G16" s="27"/>
      <c r="H16" s="256">
        <f aca="true" t="shared" si="0" ref="H16:H51">(C16/B16)^0.1-1</f>
        <v>-0.015434146995247255</v>
      </c>
      <c r="I16" s="257">
        <f aca="true" t="shared" si="1" ref="I16:I51">(D16/C16)^0.1-1</f>
        <v>-0.001793788989129852</v>
      </c>
      <c r="J16" s="257">
        <f aca="true" t="shared" si="2" ref="J16:J51">(E16/D16)^0.1-1</f>
        <v>0.0016981411334628937</v>
      </c>
      <c r="K16" s="258">
        <f aca="true" t="shared" si="3" ref="K16:K51">(F16/E16)^0.1-1</f>
        <v>-0.003080093758228264</v>
      </c>
      <c r="L16" s="1"/>
    </row>
    <row r="17" spans="1:12" ht="12.75">
      <c r="A17" s="220" t="s">
        <v>17</v>
      </c>
      <c r="B17" s="221">
        <v>11.212211020678282</v>
      </c>
      <c r="C17" s="222">
        <v>10.715849786549807</v>
      </c>
      <c r="D17" s="222">
        <v>10.025941492589133</v>
      </c>
      <c r="E17" s="222">
        <v>10.229731800917492</v>
      </c>
      <c r="F17" s="223">
        <v>9.605481542633518</v>
      </c>
      <c r="G17" s="27"/>
      <c r="H17" s="115">
        <f t="shared" si="0"/>
        <v>-0.004517716298752639</v>
      </c>
      <c r="I17" s="32">
        <f t="shared" si="1"/>
        <v>-0.006632710887680693</v>
      </c>
      <c r="J17" s="32">
        <f t="shared" si="2"/>
        <v>0.0020142738740658306</v>
      </c>
      <c r="K17" s="33">
        <f t="shared" si="3"/>
        <v>-0.006276662255106147</v>
      </c>
      <c r="L17" s="1"/>
    </row>
    <row r="18" spans="1:12" ht="12.75">
      <c r="A18" s="220" t="s">
        <v>18</v>
      </c>
      <c r="B18" s="221">
        <v>5.67232755219983</v>
      </c>
      <c r="C18" s="222">
        <v>5.535070817525034</v>
      </c>
      <c r="D18" s="222">
        <v>5.331260394584954</v>
      </c>
      <c r="E18" s="222">
        <v>5.461565914153483</v>
      </c>
      <c r="F18" s="223">
        <v>5.175011992535288</v>
      </c>
      <c r="G18" s="27"/>
      <c r="H18" s="115">
        <f t="shared" si="0"/>
        <v>-0.0024465199765393297</v>
      </c>
      <c r="I18" s="32">
        <f t="shared" si="1"/>
        <v>-0.003744639143755335</v>
      </c>
      <c r="J18" s="32">
        <f t="shared" si="2"/>
        <v>0.002417704354972239</v>
      </c>
      <c r="K18" s="33">
        <f t="shared" si="3"/>
        <v>-0.005374892253365737</v>
      </c>
      <c r="L18" s="1"/>
    </row>
    <row r="19" spans="1:12" ht="12.75">
      <c r="A19" s="220" t="s">
        <v>19</v>
      </c>
      <c r="B19" s="221">
        <v>6.339199382141233</v>
      </c>
      <c r="C19" s="222">
        <v>5.427071538515389</v>
      </c>
      <c r="D19" s="222">
        <v>5.198604211270076</v>
      </c>
      <c r="E19" s="222">
        <v>4.7401732808253545</v>
      </c>
      <c r="F19" s="223">
        <v>4.078185214625419</v>
      </c>
      <c r="G19" s="27"/>
      <c r="H19" s="115">
        <f t="shared" si="0"/>
        <v>-0.015415230316723316</v>
      </c>
      <c r="I19" s="32">
        <f t="shared" si="1"/>
        <v>-0.004291714987822659</v>
      </c>
      <c r="J19" s="32">
        <f t="shared" si="2"/>
        <v>-0.009189166811216065</v>
      </c>
      <c r="K19" s="33">
        <f t="shared" si="3"/>
        <v>-0.014929592141149306</v>
      </c>
      <c r="L19" s="1"/>
    </row>
    <row r="20" spans="1:12" ht="12.75">
      <c r="A20" s="220" t="s">
        <v>20</v>
      </c>
      <c r="B20" s="221">
        <v>70.24875477938355</v>
      </c>
      <c r="C20" s="222">
        <v>65.66577605525404</v>
      </c>
      <c r="D20" s="222">
        <v>64.20014219175104</v>
      </c>
      <c r="E20" s="222">
        <v>64.95995359953642</v>
      </c>
      <c r="F20" s="223">
        <v>60.56697720625241</v>
      </c>
      <c r="G20" s="27"/>
      <c r="H20" s="115">
        <f t="shared" si="0"/>
        <v>-0.006723764171939095</v>
      </c>
      <c r="I20" s="32">
        <f t="shared" si="1"/>
        <v>-0.0022546995227739064</v>
      </c>
      <c r="J20" s="32">
        <f t="shared" si="2"/>
        <v>0.0011772480172795863</v>
      </c>
      <c r="K20" s="33">
        <f t="shared" si="3"/>
        <v>-0.006977659059315244</v>
      </c>
      <c r="L20" s="1"/>
    </row>
    <row r="21" spans="1:12" ht="12.75">
      <c r="A21" s="220" t="s">
        <v>29</v>
      </c>
      <c r="B21" s="221">
        <v>99.1343879083693</v>
      </c>
      <c r="C21" s="222">
        <v>52.7169150891155</v>
      </c>
      <c r="D21" s="222">
        <v>50.47904773755748</v>
      </c>
      <c r="E21" s="222">
        <v>49.93961611321605</v>
      </c>
      <c r="F21" s="223">
        <v>45.09316301969889</v>
      </c>
      <c r="G21" s="27"/>
      <c r="H21" s="115">
        <f t="shared" si="0"/>
        <v>-0.06120111338928891</v>
      </c>
      <c r="I21" s="32">
        <f t="shared" si="1"/>
        <v>-0.004328407283927915</v>
      </c>
      <c r="J21" s="32">
        <f t="shared" si="2"/>
        <v>-0.0010737986691635726</v>
      </c>
      <c r="K21" s="33">
        <f t="shared" si="3"/>
        <v>-0.010156467066332331</v>
      </c>
      <c r="L21" s="1"/>
    </row>
    <row r="22" spans="1:12" ht="12.75">
      <c r="A22" s="220" t="s">
        <v>30</v>
      </c>
      <c r="B22" s="221">
        <v>8.744394068330527</v>
      </c>
      <c r="C22" s="222">
        <v>10.879955334305764</v>
      </c>
      <c r="D22" s="222">
        <v>10.401506837031114</v>
      </c>
      <c r="E22" s="222">
        <v>9.898217348920914</v>
      </c>
      <c r="F22" s="223">
        <v>8.628627300433346</v>
      </c>
      <c r="G22" s="27"/>
      <c r="H22" s="115">
        <f t="shared" si="0"/>
        <v>0.022091411886314694</v>
      </c>
      <c r="I22" s="32">
        <f t="shared" si="1"/>
        <v>-0.004487048212829081</v>
      </c>
      <c r="J22" s="32">
        <f t="shared" si="2"/>
        <v>-0.004947322353542227</v>
      </c>
      <c r="K22" s="33">
        <f t="shared" si="3"/>
        <v>-0.013633139796427773</v>
      </c>
      <c r="L22" s="1"/>
    </row>
    <row r="23" spans="1:12" ht="12.75">
      <c r="A23" s="220" t="s">
        <v>31</v>
      </c>
      <c r="B23" s="221">
        <v>11.899976494984703</v>
      </c>
      <c r="C23" s="222">
        <v>12.784615662889264</v>
      </c>
      <c r="D23" s="222">
        <v>13.620770252793111</v>
      </c>
      <c r="E23" s="222">
        <v>13.55870406778992</v>
      </c>
      <c r="F23" s="223">
        <v>12.253037166259206</v>
      </c>
      <c r="G23" s="27"/>
      <c r="H23" s="115">
        <f t="shared" si="0"/>
        <v>0.007196382581417415</v>
      </c>
      <c r="I23" s="32">
        <f t="shared" si="1"/>
        <v>0.0063554411998172355</v>
      </c>
      <c r="J23" s="32">
        <f t="shared" si="2"/>
        <v>-0.0004566101685997692</v>
      </c>
      <c r="K23" s="33">
        <f t="shared" si="3"/>
        <v>-0.010074396792267626</v>
      </c>
      <c r="L23" s="1"/>
    </row>
    <row r="24" spans="1:12" ht="12.75">
      <c r="A24" s="220" t="s">
        <v>32</v>
      </c>
      <c r="B24" s="221">
        <v>38.65915419073496</v>
      </c>
      <c r="C24" s="222">
        <v>36.54632135467977</v>
      </c>
      <c r="D24" s="222">
        <v>35.415125472721385</v>
      </c>
      <c r="E24" s="222">
        <v>35.30264560267429</v>
      </c>
      <c r="F24" s="223">
        <v>32.72666447619389</v>
      </c>
      <c r="G24" s="27"/>
      <c r="H24" s="115">
        <f t="shared" si="0"/>
        <v>-0.005604541746070502</v>
      </c>
      <c r="I24" s="32">
        <f t="shared" si="1"/>
        <v>-0.0031392155340467243</v>
      </c>
      <c r="J24" s="32">
        <f t="shared" si="2"/>
        <v>-0.0003180588828368691</v>
      </c>
      <c r="K24" s="33">
        <f t="shared" si="3"/>
        <v>-0.00754814204426435</v>
      </c>
      <c r="L24" s="1"/>
    </row>
    <row r="25" spans="1:12" ht="12.75">
      <c r="A25" s="220" t="s">
        <v>33</v>
      </c>
      <c r="B25" s="221">
        <v>0.5075700000000001</v>
      </c>
      <c r="C25" s="222">
        <v>0.4786822808934376</v>
      </c>
      <c r="D25" s="222">
        <v>0.4666426238462838</v>
      </c>
      <c r="E25" s="222">
        <v>0.47919139339534406</v>
      </c>
      <c r="F25" s="223">
        <v>0.44706466136580186</v>
      </c>
      <c r="G25" s="27"/>
      <c r="H25" s="115">
        <f t="shared" si="0"/>
        <v>-0.005842620297685341</v>
      </c>
      <c r="I25" s="32">
        <f t="shared" si="1"/>
        <v>-0.002544095826926829</v>
      </c>
      <c r="J25" s="32">
        <f t="shared" si="2"/>
        <v>0.002657162114148237</v>
      </c>
      <c r="K25" s="33">
        <f t="shared" si="3"/>
        <v>-0.006915660576922722</v>
      </c>
      <c r="L25" s="1"/>
    </row>
    <row r="26" spans="1:12" ht="12.75">
      <c r="A26" s="220" t="s">
        <v>34</v>
      </c>
      <c r="B26" s="221">
        <v>27.13962257015705</v>
      </c>
      <c r="C26" s="222">
        <v>20.64753221762414</v>
      </c>
      <c r="D26" s="222">
        <v>20.62097317890322</v>
      </c>
      <c r="E26" s="222">
        <v>21.130358103007204</v>
      </c>
      <c r="F26" s="223">
        <v>20.28566363774085</v>
      </c>
      <c r="G26" s="27"/>
      <c r="H26" s="115">
        <f t="shared" si="0"/>
        <v>-0.026969541948408282</v>
      </c>
      <c r="I26" s="32">
        <f t="shared" si="1"/>
        <v>-0.00012870508856011043</v>
      </c>
      <c r="J26" s="32">
        <f t="shared" si="2"/>
        <v>0.00244319031171103</v>
      </c>
      <c r="K26" s="33">
        <f t="shared" si="3"/>
        <v>-0.004071326315377322</v>
      </c>
      <c r="L26" s="1"/>
    </row>
    <row r="27" spans="1:12" ht="12.75">
      <c r="A27" s="220" t="s">
        <v>35</v>
      </c>
      <c r="B27" s="221">
        <v>10.123788012314472</v>
      </c>
      <c r="C27" s="222">
        <v>10.688687152046711</v>
      </c>
      <c r="D27" s="222">
        <v>10.268273147739452</v>
      </c>
      <c r="E27" s="222">
        <v>10.209247832845037</v>
      </c>
      <c r="F27" s="223">
        <v>9.36214034546571</v>
      </c>
      <c r="G27" s="27"/>
      <c r="H27" s="115">
        <f t="shared" si="0"/>
        <v>0.005444568413760731</v>
      </c>
      <c r="I27" s="32">
        <f t="shared" si="1"/>
        <v>-0.004004664075132114</v>
      </c>
      <c r="J27" s="32">
        <f t="shared" si="2"/>
        <v>-0.0005763243302507881</v>
      </c>
      <c r="K27" s="33">
        <f t="shared" si="3"/>
        <v>-0.008624595547420233</v>
      </c>
      <c r="L27" s="1"/>
    </row>
    <row r="28" spans="1:12" ht="12.75">
      <c r="A28" s="220" t="s">
        <v>36</v>
      </c>
      <c r="B28" s="221">
        <v>30.28591178262234</v>
      </c>
      <c r="C28" s="222">
        <v>39.31686370110512</v>
      </c>
      <c r="D28" s="222">
        <v>37.40672304257831</v>
      </c>
      <c r="E28" s="222">
        <v>37.28666951692565</v>
      </c>
      <c r="F28" s="223">
        <v>33.75687701396465</v>
      </c>
      <c r="G28" s="27"/>
      <c r="H28" s="115">
        <f t="shared" si="0"/>
        <v>0.026440598898574086</v>
      </c>
      <c r="I28" s="32">
        <f t="shared" si="1"/>
        <v>-0.004967926817153412</v>
      </c>
      <c r="J28" s="32">
        <f t="shared" si="2"/>
        <v>-0.0003214054976977687</v>
      </c>
      <c r="K28" s="33">
        <f t="shared" si="3"/>
        <v>-0.009895882036040415</v>
      </c>
      <c r="L28" s="1"/>
    </row>
    <row r="29" spans="1:12" ht="12.75">
      <c r="A29" s="220" t="s">
        <v>37</v>
      </c>
      <c r="B29" s="221">
        <v>6.630523190457869</v>
      </c>
      <c r="C29" s="222">
        <v>5.861638889451442</v>
      </c>
      <c r="D29" s="222">
        <v>6.015575158700046</v>
      </c>
      <c r="E29" s="222">
        <v>6.0229139023389555</v>
      </c>
      <c r="F29" s="223">
        <v>5.538367085957698</v>
      </c>
      <c r="G29" s="27"/>
      <c r="H29" s="115">
        <f t="shared" si="0"/>
        <v>-0.012249800307610359</v>
      </c>
      <c r="I29" s="32">
        <f t="shared" si="1"/>
        <v>0.0025956355572360756</v>
      </c>
      <c r="J29" s="32">
        <f t="shared" si="2"/>
        <v>0.00012192878863448442</v>
      </c>
      <c r="K29" s="33">
        <f t="shared" si="3"/>
        <v>-0.008352073172741004</v>
      </c>
      <c r="L29" s="1"/>
    </row>
    <row r="30" spans="1:12" ht="12.75">
      <c r="A30" s="220" t="s">
        <v>38</v>
      </c>
      <c r="B30" s="221">
        <v>76.88472992861085</v>
      </c>
      <c r="C30" s="222">
        <v>48.78129961629957</v>
      </c>
      <c r="D30" s="222">
        <v>48.52728388049638</v>
      </c>
      <c r="E30" s="222">
        <v>46.61643349306005</v>
      </c>
      <c r="F30" s="223">
        <v>43.70714321861254</v>
      </c>
      <c r="G30" s="27"/>
      <c r="H30" s="115">
        <f t="shared" si="0"/>
        <v>-0.0444765993696995</v>
      </c>
      <c r="I30" s="32">
        <f t="shared" si="1"/>
        <v>-0.0005219478205474859</v>
      </c>
      <c r="J30" s="32">
        <f t="shared" si="2"/>
        <v>-0.004009247916658465</v>
      </c>
      <c r="K30" s="33">
        <f t="shared" si="3"/>
        <v>-0.00642343893414421</v>
      </c>
      <c r="L30" s="1"/>
    </row>
    <row r="31" spans="1:12" ht="12.75">
      <c r="A31" s="220" t="s">
        <v>39</v>
      </c>
      <c r="B31" s="221">
        <v>0.6410650086390166</v>
      </c>
      <c r="C31" s="222">
        <v>0.7441040230087769</v>
      </c>
      <c r="D31" s="222">
        <v>0.7985123032038423</v>
      </c>
      <c r="E31" s="222">
        <v>0.7485681524112313</v>
      </c>
      <c r="F31" s="223">
        <v>0.6223809918873053</v>
      </c>
      <c r="G31" s="27"/>
      <c r="H31" s="115">
        <f t="shared" si="0"/>
        <v>0.015016630574510748</v>
      </c>
      <c r="I31" s="32">
        <f t="shared" si="1"/>
        <v>0.007081912422810088</v>
      </c>
      <c r="J31" s="32">
        <f t="shared" si="2"/>
        <v>-0.006437999078260148</v>
      </c>
      <c r="K31" s="33">
        <f t="shared" si="3"/>
        <v>-0.01829162179213706</v>
      </c>
      <c r="L31" s="1"/>
    </row>
    <row r="32" spans="1:12" ht="12.75">
      <c r="A32" s="220" t="s">
        <v>40</v>
      </c>
      <c r="B32" s="221">
        <v>16.763409556388854</v>
      </c>
      <c r="C32" s="222">
        <v>10.714325894236564</v>
      </c>
      <c r="D32" s="222">
        <v>9.226876253395343</v>
      </c>
      <c r="E32" s="222">
        <v>8.705427955199058</v>
      </c>
      <c r="F32" s="223">
        <v>8.045988559010578</v>
      </c>
      <c r="G32" s="27"/>
      <c r="H32" s="115">
        <f t="shared" si="0"/>
        <v>-0.04377465711423678</v>
      </c>
      <c r="I32" s="32">
        <f t="shared" si="1"/>
        <v>-0.014834976944275047</v>
      </c>
      <c r="J32" s="32">
        <f t="shared" si="2"/>
        <v>-0.005800494109510335</v>
      </c>
      <c r="K32" s="33">
        <f t="shared" si="3"/>
        <v>-0.007846363557478586</v>
      </c>
      <c r="L32" s="1"/>
    </row>
    <row r="33" spans="1:12" ht="12.75">
      <c r="A33" s="220" t="s">
        <v>41</v>
      </c>
      <c r="B33" s="221">
        <v>4.363044841267169</v>
      </c>
      <c r="C33" s="222">
        <v>2.4828312457222492</v>
      </c>
      <c r="D33" s="222">
        <v>3.1328578919337104</v>
      </c>
      <c r="E33" s="222">
        <v>3.085023559628038</v>
      </c>
      <c r="F33" s="223">
        <v>2.9100853609755055</v>
      </c>
      <c r="G33" s="27"/>
      <c r="H33" s="115">
        <f t="shared" si="0"/>
        <v>-0.05481732485308666</v>
      </c>
      <c r="I33" s="32">
        <f t="shared" si="1"/>
        <v>0.023527107852143514</v>
      </c>
      <c r="J33" s="32">
        <f t="shared" si="2"/>
        <v>-0.0015374527384661718</v>
      </c>
      <c r="K33" s="33">
        <f t="shared" si="3"/>
        <v>-0.005820681781821158</v>
      </c>
      <c r="L33" s="1"/>
    </row>
    <row r="34" spans="1:12" ht="12.75">
      <c r="A34" s="220" t="s">
        <v>42</v>
      </c>
      <c r="B34" s="221">
        <v>19.341</v>
      </c>
      <c r="C34" s="222">
        <v>11.61384</v>
      </c>
      <c r="D34" s="222">
        <v>12.880115780642903</v>
      </c>
      <c r="E34" s="222">
        <v>12.595676085476663</v>
      </c>
      <c r="F34" s="223">
        <v>11.920463952373524</v>
      </c>
      <c r="G34" s="27"/>
      <c r="H34" s="115">
        <f t="shared" si="0"/>
        <v>-0.04972415222989901</v>
      </c>
      <c r="I34" s="32">
        <f t="shared" si="1"/>
        <v>0.01040245516347671</v>
      </c>
      <c r="J34" s="32">
        <f t="shared" si="2"/>
        <v>-0.0022306207171562953</v>
      </c>
      <c r="K34" s="33">
        <f t="shared" si="3"/>
        <v>-0.005494549856821962</v>
      </c>
      <c r="L34" s="1"/>
    </row>
    <row r="35" spans="1:12" ht="12.75">
      <c r="A35" s="220" t="s">
        <v>43</v>
      </c>
      <c r="B35" s="221">
        <v>3.754305827870965</v>
      </c>
      <c r="C35" s="222">
        <v>1.9003753428161145</v>
      </c>
      <c r="D35" s="222">
        <v>2.1417018745104475</v>
      </c>
      <c r="E35" s="222">
        <v>2.1981986746675446</v>
      </c>
      <c r="F35" s="223">
        <v>1.977559867509147</v>
      </c>
      <c r="G35" s="27"/>
      <c r="H35" s="115">
        <f t="shared" si="0"/>
        <v>-0.065819120766332</v>
      </c>
      <c r="I35" s="32">
        <f t="shared" si="1"/>
        <v>0.0120266824677433</v>
      </c>
      <c r="J35" s="32">
        <f t="shared" si="2"/>
        <v>0.002607138620078553</v>
      </c>
      <c r="K35" s="33">
        <f t="shared" si="3"/>
        <v>-0.010521710064479994</v>
      </c>
      <c r="L35" s="1"/>
    </row>
    <row r="36" spans="1:12" ht="12.75">
      <c r="A36" s="220" t="s">
        <v>44</v>
      </c>
      <c r="B36" s="221">
        <v>7.9369499449878935</v>
      </c>
      <c r="C36" s="222">
        <v>3.7117511068917812</v>
      </c>
      <c r="D36" s="222">
        <v>4.605530491743926</v>
      </c>
      <c r="E36" s="222">
        <v>4.518872171085577</v>
      </c>
      <c r="F36" s="223">
        <v>4.605569484993614</v>
      </c>
      <c r="G36" s="27"/>
      <c r="H36" s="115">
        <f t="shared" si="0"/>
        <v>-0.07318613845110211</v>
      </c>
      <c r="I36" s="32">
        <f t="shared" si="1"/>
        <v>0.021809842154942194</v>
      </c>
      <c r="J36" s="32">
        <f t="shared" si="2"/>
        <v>-0.0018977389231160657</v>
      </c>
      <c r="K36" s="33">
        <f t="shared" si="3"/>
        <v>0.001902195451654487</v>
      </c>
      <c r="L36" s="1"/>
    </row>
    <row r="37" spans="1:12" ht="12.75">
      <c r="A37" s="220" t="s">
        <v>45</v>
      </c>
      <c r="B37" s="221">
        <v>0.3027342852058969</v>
      </c>
      <c r="C37" s="222">
        <v>0.3862803702793317</v>
      </c>
      <c r="D37" s="222">
        <v>0.2240707058837156</v>
      </c>
      <c r="E37" s="222">
        <v>0.20933916932818478</v>
      </c>
      <c r="F37" s="223">
        <v>0.17267372894829028</v>
      </c>
      <c r="G37" s="27"/>
      <c r="H37" s="115">
        <f t="shared" si="0"/>
        <v>0.024670193057044987</v>
      </c>
      <c r="I37" s="32">
        <f t="shared" si="1"/>
        <v>-0.05300378253781679</v>
      </c>
      <c r="J37" s="32">
        <f t="shared" si="2"/>
        <v>-0.0067775180145190905</v>
      </c>
      <c r="K37" s="33">
        <f t="shared" si="3"/>
        <v>-0.01907099320548744</v>
      </c>
      <c r="L37" s="1"/>
    </row>
    <row r="38" spans="1:12" ht="12.75">
      <c r="A38" s="220" t="s">
        <v>46</v>
      </c>
      <c r="B38" s="221">
        <v>58.82435877983272</v>
      </c>
      <c r="C38" s="222">
        <v>45.851820927428086</v>
      </c>
      <c r="D38" s="222">
        <v>47.12621401048052</v>
      </c>
      <c r="E38" s="222">
        <v>46.69871617317745</v>
      </c>
      <c r="F38" s="223">
        <v>40.14183350043205</v>
      </c>
      <c r="G38" s="27"/>
      <c r="H38" s="115">
        <f t="shared" si="0"/>
        <v>-0.024606317081957707</v>
      </c>
      <c r="I38" s="32">
        <f t="shared" si="1"/>
        <v>0.0027452106221297345</v>
      </c>
      <c r="J38" s="32">
        <f t="shared" si="2"/>
        <v>-0.0009108582738661664</v>
      </c>
      <c r="K38" s="33">
        <f t="shared" si="3"/>
        <v>-0.015015885488365521</v>
      </c>
      <c r="L38" s="1"/>
    </row>
    <row r="39" spans="1:12" ht="12.75">
      <c r="A39" s="220" t="s">
        <v>47</v>
      </c>
      <c r="B39" s="221">
        <v>6.7241450877785685</v>
      </c>
      <c r="C39" s="222">
        <v>4.51219646756351</v>
      </c>
      <c r="D39" s="222">
        <v>4.291522465414385</v>
      </c>
      <c r="E39" s="222">
        <v>4.101013438702398</v>
      </c>
      <c r="F39" s="223">
        <v>3.7163519118478123</v>
      </c>
      <c r="G39" s="27"/>
      <c r="H39" s="115">
        <f t="shared" si="0"/>
        <v>-0.03910686073742564</v>
      </c>
      <c r="I39" s="32">
        <f t="shared" si="1"/>
        <v>-0.00500169959087482</v>
      </c>
      <c r="J39" s="32">
        <f t="shared" si="2"/>
        <v>-0.004530449779685308</v>
      </c>
      <c r="K39" s="33">
        <f t="shared" si="3"/>
        <v>-0.009800816373303212</v>
      </c>
      <c r="L39" s="1"/>
    </row>
    <row r="40" spans="1:12" ht="12.75">
      <c r="A40" s="220" t="s">
        <v>48</v>
      </c>
      <c r="B40" s="221">
        <v>2.3846234159097075</v>
      </c>
      <c r="C40" s="222">
        <v>2.369838779971004</v>
      </c>
      <c r="D40" s="222">
        <v>2.27901906885159</v>
      </c>
      <c r="E40" s="222">
        <v>2.0302117982141525</v>
      </c>
      <c r="F40" s="223">
        <v>1.6888138806827713</v>
      </c>
      <c r="G40" s="27"/>
      <c r="H40" s="115">
        <f t="shared" si="0"/>
        <v>-0.0006217353899585776</v>
      </c>
      <c r="I40" s="32">
        <f t="shared" si="1"/>
        <v>-0.003900055957368642</v>
      </c>
      <c r="J40" s="32">
        <f t="shared" si="2"/>
        <v>-0.011493933755396757</v>
      </c>
      <c r="K40" s="33">
        <f t="shared" si="3"/>
        <v>-0.01824291465430905</v>
      </c>
      <c r="L40" s="1"/>
    </row>
    <row r="41" spans="1:12" ht="12.75">
      <c r="A41" s="220" t="s">
        <v>49</v>
      </c>
      <c r="B41" s="221">
        <v>0.29448660080808625</v>
      </c>
      <c r="C41" s="222">
        <v>0.2774234438762069</v>
      </c>
      <c r="D41" s="222">
        <v>0.27660114015956894</v>
      </c>
      <c r="E41" s="222">
        <v>0.28675276738611144</v>
      </c>
      <c r="F41" s="223">
        <v>0.2735857210308629</v>
      </c>
      <c r="G41" s="27"/>
      <c r="H41" s="115">
        <f t="shared" si="0"/>
        <v>-0.0059510704871061915</v>
      </c>
      <c r="I41" s="32">
        <f t="shared" si="1"/>
        <v>-0.00029680353786110114</v>
      </c>
      <c r="J41" s="32">
        <f t="shared" si="2"/>
        <v>0.0036108901682978534</v>
      </c>
      <c r="K41" s="33">
        <f t="shared" si="3"/>
        <v>-0.004689510911673134</v>
      </c>
      <c r="L41" s="1"/>
    </row>
    <row r="42" spans="1:12" ht="12.75">
      <c r="A42" s="220" t="s">
        <v>50</v>
      </c>
      <c r="B42" s="221">
        <v>0.01701</v>
      </c>
      <c r="C42" s="222">
        <v>0.01491</v>
      </c>
      <c r="D42" s="222">
        <v>0.014797460853086777</v>
      </c>
      <c r="E42" s="222">
        <v>0.015317315333216487</v>
      </c>
      <c r="F42" s="223">
        <v>0.014297844475237019</v>
      </c>
      <c r="G42" s="27"/>
      <c r="H42" s="115">
        <f t="shared" si="0"/>
        <v>-0.013090492119075092</v>
      </c>
      <c r="I42" s="32">
        <f t="shared" si="1"/>
        <v>-0.0007573657242868626</v>
      </c>
      <c r="J42" s="32">
        <f t="shared" si="2"/>
        <v>0.0034587986407710325</v>
      </c>
      <c r="K42" s="33">
        <f t="shared" si="3"/>
        <v>-0.00686384742089563</v>
      </c>
      <c r="L42" s="1"/>
    </row>
    <row r="43" spans="1:12" ht="12.75">
      <c r="A43" s="220" t="s">
        <v>51</v>
      </c>
      <c r="B43" s="221">
        <v>6.4330825408567325</v>
      </c>
      <c r="C43" s="222">
        <v>6.971678029596806</v>
      </c>
      <c r="D43" s="222">
        <v>12.894991371132633</v>
      </c>
      <c r="E43" s="222">
        <v>14.474423563822697</v>
      </c>
      <c r="F43" s="223">
        <v>15.48620811897987</v>
      </c>
      <c r="G43" s="27"/>
      <c r="H43" s="115">
        <f t="shared" si="0"/>
        <v>0.008072621597966956</v>
      </c>
      <c r="I43" s="32">
        <f t="shared" si="1"/>
        <v>0.06342869125834683</v>
      </c>
      <c r="J43" s="32">
        <f t="shared" si="2"/>
        <v>0.011621433146055127</v>
      </c>
      <c r="K43" s="33">
        <f t="shared" si="3"/>
        <v>0.006779540669349382</v>
      </c>
      <c r="L43" s="1"/>
    </row>
    <row r="44" spans="1:12" ht="12.75">
      <c r="A44" s="220" t="s">
        <v>52</v>
      </c>
      <c r="B44" s="221">
        <v>5.100690000000001</v>
      </c>
      <c r="C44" s="222">
        <v>4.534740000000001</v>
      </c>
      <c r="D44" s="222">
        <v>4.871259046536699</v>
      </c>
      <c r="E44" s="222">
        <v>5.499649097852808</v>
      </c>
      <c r="F44" s="223">
        <v>5.725332745573309</v>
      </c>
      <c r="G44" s="27"/>
      <c r="H44" s="115">
        <f t="shared" si="0"/>
        <v>-0.011691919491385483</v>
      </c>
      <c r="I44" s="32">
        <f t="shared" si="1"/>
        <v>0.00718415155643215</v>
      </c>
      <c r="J44" s="32">
        <f t="shared" si="2"/>
        <v>0.012207091198108033</v>
      </c>
      <c r="K44" s="33">
        <f t="shared" si="3"/>
        <v>0.004029735581105198</v>
      </c>
      <c r="L44" s="1"/>
    </row>
    <row r="45" spans="1:12" ht="12.75">
      <c r="A45" s="220" t="s">
        <v>53</v>
      </c>
      <c r="B45" s="221">
        <v>29.601618817269802</v>
      </c>
      <c r="C45" s="222">
        <v>10.149301648736001</v>
      </c>
      <c r="D45" s="222">
        <v>9.011568969462788</v>
      </c>
      <c r="E45" s="222">
        <v>8.351418956344828</v>
      </c>
      <c r="F45" s="223">
        <v>7.140644234167905</v>
      </c>
      <c r="G45" s="27"/>
      <c r="H45" s="115">
        <f t="shared" si="0"/>
        <v>-0.10151243712895175</v>
      </c>
      <c r="I45" s="32">
        <f t="shared" si="1"/>
        <v>-0.011819169058008838</v>
      </c>
      <c r="J45" s="32">
        <f t="shared" si="2"/>
        <v>-0.007578907500132126</v>
      </c>
      <c r="K45" s="33">
        <f t="shared" si="3"/>
        <v>-0.01554082136064594</v>
      </c>
      <c r="L45" s="1"/>
    </row>
    <row r="46" spans="1:12" ht="12.75">
      <c r="A46" s="220" t="s">
        <v>54</v>
      </c>
      <c r="B46" s="221">
        <v>41.03105995054543</v>
      </c>
      <c r="C46" s="222">
        <v>34.73526068159938</v>
      </c>
      <c r="D46" s="222">
        <v>34.98332704656271</v>
      </c>
      <c r="E46" s="222">
        <v>33.29950349942518</v>
      </c>
      <c r="F46" s="223">
        <v>29.441159646585536</v>
      </c>
      <c r="G46" s="27"/>
      <c r="H46" s="115">
        <f t="shared" si="0"/>
        <v>-0.01651943368488551</v>
      </c>
      <c r="I46" s="32">
        <f t="shared" si="1"/>
        <v>0.0007118781556625375</v>
      </c>
      <c r="J46" s="32">
        <f t="shared" si="2"/>
        <v>-0.004920762279471025</v>
      </c>
      <c r="K46" s="33">
        <f t="shared" si="3"/>
        <v>-0.012239362545651833</v>
      </c>
      <c r="L46" s="1"/>
    </row>
    <row r="47" spans="1:12" ht="13.5" thickBot="1">
      <c r="A47" s="229" t="s">
        <v>55</v>
      </c>
      <c r="B47" s="230">
        <v>43.44208820946374</v>
      </c>
      <c r="C47" s="231">
        <v>48.05336469838066</v>
      </c>
      <c r="D47" s="231">
        <v>48.86796083071943</v>
      </c>
      <c r="E47" s="231">
        <v>47.298803659679585</v>
      </c>
      <c r="F47" s="232">
        <v>40.597262678138875</v>
      </c>
      <c r="G47" s="27"/>
      <c r="H47" s="259">
        <f t="shared" si="0"/>
        <v>0.010139400101163876</v>
      </c>
      <c r="I47" s="260">
        <f t="shared" si="1"/>
        <v>0.0016823962536840487</v>
      </c>
      <c r="J47" s="260">
        <f t="shared" si="2"/>
        <v>-0.0032583780703276943</v>
      </c>
      <c r="K47" s="261">
        <f t="shared" si="3"/>
        <v>-0.015162312838049807</v>
      </c>
      <c r="L47" s="1"/>
    </row>
    <row r="48" spans="1:12" ht="12.75">
      <c r="A48" s="220" t="s">
        <v>21</v>
      </c>
      <c r="B48" s="221">
        <f>B49+B50+B51+B45+B46+B47</f>
        <v>661.1097951350067</v>
      </c>
      <c r="C48" s="222">
        <f>C49+C50+C51+C45+C46+C47</f>
        <v>524.2046389088883</v>
      </c>
      <c r="D48" s="222">
        <f>D49+D50+D51+D45+D46+D47</f>
        <v>524.5765790200782</v>
      </c>
      <c r="E48" s="222">
        <f>E49+E50+E51+E45+E46+E47</f>
        <v>519.0776437434366</v>
      </c>
      <c r="F48" s="223">
        <f>F49+F50+F51+F45+F46+F47</f>
        <v>474.55271776774487</v>
      </c>
      <c r="G48" s="26"/>
      <c r="H48" s="256">
        <f t="shared" si="0"/>
        <v>-0.02293664153799213</v>
      </c>
      <c r="I48" s="257">
        <f t="shared" si="1"/>
        <v>7.093058327778401E-05</v>
      </c>
      <c r="J48" s="257">
        <f t="shared" si="2"/>
        <v>-0.0010532395999285349</v>
      </c>
      <c r="K48" s="258">
        <f t="shared" si="3"/>
        <v>-0.00892798284449614</v>
      </c>
      <c r="L48" s="1"/>
    </row>
    <row r="49" spans="1:12" ht="12.75">
      <c r="A49" s="220" t="s">
        <v>22</v>
      </c>
      <c r="B49" s="221">
        <f>B16+B17+B18+B19+B20+B21+B22+B23+B24+B25+B26+B27+B28+B29+B30</f>
        <v>414.15412226818216</v>
      </c>
      <c r="C49" s="222">
        <f>C16+C17+C18+C19+C20+C21+C22+C23+C24+C25+C26+C27+C28+C29+C30</f>
        <v>335.1805962487819</v>
      </c>
      <c r="D49" s="222">
        <f>D16+D17+D18+D19+D20+D21+D22+D23+D24+D25+D26+D27+D28+D29+D30</f>
        <v>326.9496523085908</v>
      </c>
      <c r="E49" s="222">
        <f>E16+E17+E18+E19+E20+E21+E22+E23+E24+E25+E26+E27+E28+E29+E30</f>
        <v>324.9607277057019</v>
      </c>
      <c r="F49" s="223">
        <f>F16+F17+F18+F19+F20+F21+F22+F23+F24+F25+F26+F27+F28+F29+F30</f>
        <v>300.0725055401327</v>
      </c>
      <c r="G49" s="26"/>
      <c r="H49" s="115">
        <f t="shared" si="0"/>
        <v>-0.020934633531392688</v>
      </c>
      <c r="I49" s="32">
        <f t="shared" si="1"/>
        <v>-0.0024832405721973982</v>
      </c>
      <c r="J49" s="32">
        <f t="shared" si="2"/>
        <v>-0.0006099992115846664</v>
      </c>
      <c r="K49" s="33">
        <f t="shared" si="3"/>
        <v>-0.007936360130847198</v>
      </c>
      <c r="L49" s="1"/>
    </row>
    <row r="50" spans="1:12" ht="12.75">
      <c r="A50" s="220" t="s">
        <v>56</v>
      </c>
      <c r="B50" s="221">
        <f>B31+B32+B33+B34+B35+B36+B37+B38+B39+B40</f>
        <v>121.03563674788079</v>
      </c>
      <c r="C50" s="222">
        <f>C31+C32+C33+C34+C35+C36+C37+C38+C39+C40</f>
        <v>84.28736415791742</v>
      </c>
      <c r="D50" s="222">
        <f>D31+D32+D33+D34+D35+D36+D37+D38+D39+D40</f>
        <v>86.7064208460604</v>
      </c>
      <c r="E50" s="222">
        <f>E31+E32+E33+E34+E35+E36+E37+E38+E39+E40</f>
        <v>84.8910471778903</v>
      </c>
      <c r="F50" s="223">
        <f>F31+F32+F33+F34+F35+F36+F37+F38+F39+F40</f>
        <v>75.80172123866059</v>
      </c>
      <c r="G50" s="26"/>
      <c r="H50" s="115">
        <f t="shared" si="0"/>
        <v>-0.03553844343617074</v>
      </c>
      <c r="I50" s="32">
        <f t="shared" si="1"/>
        <v>0.0028336047739079273</v>
      </c>
      <c r="J50" s="32">
        <f t="shared" si="2"/>
        <v>-0.0021136932843873746</v>
      </c>
      <c r="K50" s="33">
        <f t="shared" si="3"/>
        <v>-0.01126087988314517</v>
      </c>
      <c r="L50" s="1"/>
    </row>
    <row r="51" spans="1:12" ht="13.5" thickBot="1">
      <c r="A51" s="229" t="s">
        <v>23</v>
      </c>
      <c r="B51" s="230">
        <f>B41+B42+B43+B44</f>
        <v>11.845269141664819</v>
      </c>
      <c r="C51" s="231">
        <f>C41+C42+C43+C44</f>
        <v>11.798751473473015</v>
      </c>
      <c r="D51" s="231">
        <f>D41+D42+D43+D44</f>
        <v>18.05764901868199</v>
      </c>
      <c r="E51" s="231">
        <f>E41+E42+E43+E44</f>
        <v>20.276142744394832</v>
      </c>
      <c r="F51" s="232">
        <f>F41+F42+F43+F44</f>
        <v>21.49942443005928</v>
      </c>
      <c r="G51" s="26"/>
      <c r="H51" s="259">
        <f t="shared" si="0"/>
        <v>-0.00039340667288123576</v>
      </c>
      <c r="I51" s="260">
        <f t="shared" si="1"/>
        <v>0.0434761218074462</v>
      </c>
      <c r="J51" s="260">
        <f t="shared" si="2"/>
        <v>0.011654955565398195</v>
      </c>
      <c r="K51" s="261">
        <f t="shared" si="3"/>
        <v>0.005875312685005074</v>
      </c>
      <c r="L51" s="1"/>
    </row>
    <row r="52" spans="2:1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ht="12.75">
      <c r="A53" s="3"/>
    </row>
    <row r="57" ht="12.75">
      <c r="A57" s="3" t="s">
        <v>62</v>
      </c>
    </row>
  </sheetData>
  <autoFilter ref="A14:F51"/>
  <mergeCells count="2">
    <mergeCell ref="B15:F15"/>
    <mergeCell ref="H15:K15"/>
  </mergeCells>
  <printOptions/>
  <pageMargins left="0.3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petrould</dc:creator>
  <cp:keywords/>
  <dc:description/>
  <cp:lastModifiedBy>simoens</cp:lastModifiedBy>
  <cp:lastPrinted>2004-07-22T16:31:49Z</cp:lastPrinted>
  <dcterms:created xsi:type="dcterms:W3CDTF">2004-06-10T09:27:40Z</dcterms:created>
  <dcterms:modified xsi:type="dcterms:W3CDTF">2005-06-30T10:13:03Z</dcterms:modified>
  <cp:category/>
  <cp:version/>
  <cp:contentType/>
  <cp:contentStatus/>
</cp:coreProperties>
</file>