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ig 10_1 (key)" sheetId="1" r:id="rId1"/>
    <sheet name="data 10_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gregates" localSheetId="1">'[4]Aggregates'!$B:$B</definedName>
    <definedName name="Aggregates">'[1]Aggregates'!$B:$B</definedName>
    <definedName name="CRF_CountryName" localSheetId="1">'[6]Sheet1'!$C$4</definedName>
    <definedName name="CRF_CountryName">'[3]Sheet1'!$C$4</definedName>
    <definedName name="CRF_InventoryYear" localSheetId="1">'[6]Sheet1'!$C$6</definedName>
    <definedName name="CRF_InventoryYear">'[3]Sheet1'!$C$6</definedName>
    <definedName name="CRF_Submission" localSheetId="1">'[6]Sheet1'!$C$30</definedName>
    <definedName name="CRF_Submission">'[3]Sheet1'!$C$30</definedName>
    <definedName name="CRF_Table10s1_Dyn10" localSheetId="1">'[5]CO2'!#REF!</definedName>
    <definedName name="CRF_Table10s1_Dyn10">'[2]CO2'!#REF!</definedName>
    <definedName name="CRF_Table10s1_Dyn11" localSheetId="1">'[5]CO2'!#REF!</definedName>
    <definedName name="CRF_Table10s1_Dyn11">'[2]CO2'!#REF!</definedName>
    <definedName name="CRF_Table10s1_Dyn12" localSheetId="1">'[5]CO2'!#REF!</definedName>
    <definedName name="CRF_Table10s1_Dyn12">'[2]CO2'!#REF!</definedName>
    <definedName name="CRF_Table10s1_Dyn13" localSheetId="1">'[5]CO2'!#REF!</definedName>
    <definedName name="CRF_Table10s1_Dyn13">'[2]CO2'!#REF!</definedName>
    <definedName name="CRF_Table10s1_Dyn14" localSheetId="1">'[5]CO2'!#REF!</definedName>
    <definedName name="CRF_Table10s1_Dyn14">'[2]CO2'!#REF!</definedName>
    <definedName name="CRF_Table10s1_Dyn15" localSheetId="1">'[5]CO2'!#REF!</definedName>
    <definedName name="CRF_Table10s1_Dyn15">'[2]CO2'!#REF!</definedName>
    <definedName name="CRF_Table10s1_Dyn16" localSheetId="1">'[5]CO2'!#REF!</definedName>
    <definedName name="CRF_Table10s1_Dyn16">'[2]CO2'!#REF!</definedName>
    <definedName name="CRF_Table10s1_Dyn17" localSheetId="1">'[5]CO2'!#REF!</definedName>
    <definedName name="CRF_Table10s1_Dyn17">'[2]CO2'!#REF!</definedName>
    <definedName name="CRF_Table10s1_Dyn18" localSheetId="1">'[5]CO2'!#REF!</definedName>
    <definedName name="CRF_Table10s1_Dyn18">'[2]CO2'!#REF!</definedName>
    <definedName name="CRF_Table10s1_Dyn19" localSheetId="1">'[5]CO2'!#REF!</definedName>
    <definedName name="CRF_Table10s1_Dyn19">'[2]CO2'!#REF!</definedName>
    <definedName name="CRF_Table10s1_Dyn20" localSheetId="1">'[5]CO2'!#REF!</definedName>
    <definedName name="CRF_Table10s1_Dyn20">'[2]CO2'!#REF!</definedName>
    <definedName name="CRF_Table10s2_Dyn10" localSheetId="1">'[5]CH4'!#REF!</definedName>
    <definedName name="CRF_Table10s2_Dyn10">'[2]CH4'!#REF!</definedName>
    <definedName name="CRF_Table10s2_Dyn11" localSheetId="1">'[5]CH4'!#REF!</definedName>
    <definedName name="CRF_Table10s2_Dyn11">'[2]CH4'!#REF!</definedName>
    <definedName name="CRF_Table10s2_Dyn12" localSheetId="1">'[5]CH4'!#REF!</definedName>
    <definedName name="CRF_Table10s2_Dyn12">'[2]CH4'!#REF!</definedName>
    <definedName name="CRF_Table10s2_Dyn13" localSheetId="1">'[5]CH4'!#REF!</definedName>
    <definedName name="CRF_Table10s2_Dyn13">'[2]CH4'!#REF!</definedName>
    <definedName name="CRF_Table10s2_Dyn14" localSheetId="1">'[5]CH4'!#REF!</definedName>
    <definedName name="CRF_Table10s2_Dyn14">'[2]CH4'!#REF!</definedName>
    <definedName name="CRF_Table10s2_Dyn15" localSheetId="1">'[5]CH4'!#REF!</definedName>
    <definedName name="CRF_Table10s2_Dyn15">'[2]CH4'!#REF!</definedName>
    <definedName name="CRF_Table10s2_Dyn16" localSheetId="1">'[5]CH4'!#REF!</definedName>
    <definedName name="CRF_Table10s2_Dyn16">'[2]CH4'!#REF!</definedName>
    <definedName name="CRF_Table10s2_Dyn17" localSheetId="1">'[5]CH4'!#REF!</definedName>
    <definedName name="CRF_Table10s2_Dyn17">'[2]CH4'!#REF!</definedName>
    <definedName name="CRF_Table10s2_Dyn18" localSheetId="1">'[5]CH4'!#REF!</definedName>
    <definedName name="CRF_Table10s2_Dyn18">'[2]CH4'!#REF!</definedName>
    <definedName name="CRF_Table10s2_Dyn19" localSheetId="1">'[5]CH4'!#REF!</definedName>
    <definedName name="CRF_Table10s2_Dyn19">'[2]CH4'!#REF!</definedName>
    <definedName name="CRF_Table10s2_Dyn20" localSheetId="1">'[5]CH4'!#REF!</definedName>
    <definedName name="CRF_Table10s2_Dyn20">'[2]CH4'!#REF!</definedName>
    <definedName name="CRF_Table10s3_Dyn10" localSheetId="1">'[5]N2O'!#REF!</definedName>
    <definedName name="CRF_Table10s3_Dyn10">'[2]N2O'!#REF!</definedName>
    <definedName name="CRF_Table10s3_Dyn11" localSheetId="1">'[5]N2O'!$B$15:$B$15</definedName>
    <definedName name="CRF_Table10s3_Dyn11">'[2]N2O'!$B$15:$B$15</definedName>
    <definedName name="CRF_Table10s3_Dyn12" localSheetId="1">'[5]N2O'!$C$15:$C$15</definedName>
    <definedName name="CRF_Table10s3_Dyn12">'[2]N2O'!$C$15:$C$15</definedName>
    <definedName name="CRF_Table10s3_Dyn13" localSheetId="1">'[5]N2O'!$D$15:$D$15</definedName>
    <definedName name="CRF_Table10s3_Dyn13">'[2]N2O'!$D$15:$D$15</definedName>
    <definedName name="CRF_Table10s3_Dyn14" localSheetId="1">'[5]N2O'!$E$15:$E$15</definedName>
    <definedName name="CRF_Table10s3_Dyn14">'[2]N2O'!$E$15:$E$15</definedName>
    <definedName name="CRF_Table10s3_Dyn15" localSheetId="1">'[5]N2O'!$F$15:$F$15</definedName>
    <definedName name="CRF_Table10s3_Dyn15">'[2]N2O'!$F$15:$F$15</definedName>
    <definedName name="CRF_Table10s3_Dyn16" localSheetId="1">'[5]N2O'!$G$15:$G$15</definedName>
    <definedName name="CRF_Table10s3_Dyn16">'[2]N2O'!$G$15:$G$15</definedName>
    <definedName name="CRF_Table10s3_Dyn17" localSheetId="1">'[5]N2O'!$H$15:$H$15</definedName>
    <definedName name="CRF_Table10s3_Dyn17">'[2]N2O'!$H$15:$H$15</definedName>
    <definedName name="CRF_Table10s3_Dyn18" localSheetId="1">'[5]N2O'!$I$15:$I$15</definedName>
    <definedName name="CRF_Table10s3_Dyn18">'[2]N2O'!$I$15:$I$15</definedName>
    <definedName name="CRF_Table10s3_Dyn19" localSheetId="1">'[5]N2O'!$J$15:$J$15</definedName>
    <definedName name="CRF_Table10s3_Dyn19">'[2]N2O'!$J$15:$J$15</definedName>
    <definedName name="CRF_Table10s3_Dyn20" localSheetId="1">'[5]N2O'!$K$15:$K$15</definedName>
    <definedName name="CRF_Table10s3_Dyn20">'[2]N2O'!$K$15:$K$15</definedName>
    <definedName name="rrr" localSheetId="1">'[5]CO2'!#REF!</definedName>
    <definedName name="rrr">'[2]CO2'!#REF!</definedName>
    <definedName name="xxy" localSheetId="1">'[5]CO2'!#REF!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<sst xmlns="http://schemas.openxmlformats.org/spreadsheetml/2006/main" count="8" uniqueCount="6">
  <si>
    <t>Base year</t>
  </si>
  <si>
    <t>GHG emissions (past)</t>
  </si>
  <si>
    <t>Theoretical target if Kyoto mechanisms are used</t>
  </si>
  <si>
    <t>Target path 2010</t>
  </si>
  <si>
    <t>Kyoto target</t>
  </si>
  <si>
    <t>DTI 2002:</t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</si>
</sst>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0.0%"/>
    <numFmt numFmtId="180" formatCode="0.0000%"/>
    <numFmt numFmtId="181" formatCode="0.000"/>
    <numFmt numFmtId="182" formatCode="0.000000"/>
    <numFmt numFmtId="183" formatCode="0.0000"/>
    <numFmt numFmtId="184" formatCode="#,##0.0"/>
    <numFmt numFmtId="185" formatCode="0.0_____*"/>
    <numFmt numFmtId="186" formatCode="\+\ 0;\-\ 0;0"/>
    <numFmt numFmtId="187" formatCode="0.000%"/>
    <numFmt numFmtId="188" formatCode="#,##0.0000"/>
    <numFmt numFmtId="189" formatCode="\+0.0\ %;\-0.0\ %;0.0\ %"/>
    <numFmt numFmtId="190" formatCode="General_)"/>
    <numFmt numFmtId="191" formatCode="dd/mm/yy\,\ hh:mm"/>
    <numFmt numFmtId="192" formatCode="h:mm:ss"/>
    <numFmt numFmtId="193" formatCode="#,##0\ &quot;€&quot;;\-#,##0\ &quot;€&quot;"/>
    <numFmt numFmtId="194" formatCode="#,##0\ &quot;€&quot;;[Red]\-#,##0\ &quot;€&quot;"/>
    <numFmt numFmtId="195" formatCode="#,##0.00\ &quot;€&quot;;\-#,##0.00\ &quot;€&quot;"/>
    <numFmt numFmtId="196" formatCode="#,##0.00\ &quot;€&quot;;[Red]\-#,##0.00\ &quot;€&quot;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_-* #,##0.00\ _€_-;\-* #,##0.00\ _€_-;_-* &quot;-&quot;??\ _€_-;_-@_-"/>
    <numFmt numFmtId="201" formatCode="_-* #,##0.00\ _D_M_-;\-* #,##0.00\ _D_M_-;_-* &quot;-&quot;??\ _D_M_-;_-@_-"/>
    <numFmt numFmtId="202" formatCode="\+0.0;\-0.0\ ;0.0\ "/>
    <numFmt numFmtId="203" formatCode="\+0.00;\-0.00\ ;0.00\ "/>
    <numFmt numFmtId="204" formatCode="0_)"/>
    <numFmt numFmtId="205" formatCode="0.0_)"/>
    <numFmt numFmtId="206" formatCode="0.0000000"/>
    <numFmt numFmtId="207" formatCode="0.00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9.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i/>
      <sz val="10"/>
      <name val="Arial"/>
      <family val="2"/>
    </font>
    <font>
      <sz val="12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7" fillId="0" borderId="1" applyNumberFormat="0" applyFont="0" applyFill="0" applyBorder="0" applyProtection="0">
      <alignment horizontal="left" vertical="center" indent="2"/>
    </xf>
    <xf numFmtId="49" fontId="7" fillId="0" borderId="2" applyNumberFormat="0" applyFont="0" applyFill="0" applyBorder="0" applyProtection="0">
      <alignment horizontal="left" vertical="center" indent="5"/>
    </xf>
    <xf numFmtId="4" fontId="8" fillId="0" borderId="3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4" fontId="0" fillId="0" borderId="0">
      <alignment horizontal="center"/>
      <protection/>
    </xf>
    <xf numFmtId="191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10" fillId="0" borderId="0">
      <alignment/>
      <protection/>
    </xf>
    <xf numFmtId="0" fontId="11" fillId="0" borderId="0">
      <alignment horizontal="center"/>
      <protection/>
    </xf>
    <xf numFmtId="0" fontId="12" fillId="0" borderId="1">
      <alignment horizontal="center" wrapText="1"/>
      <protection/>
    </xf>
    <xf numFmtId="0" fontId="12" fillId="0" borderId="4" applyBorder="0">
      <alignment horizontal="centerContinuous"/>
      <protection/>
    </xf>
    <xf numFmtId="0" fontId="12" fillId="0" borderId="0">
      <alignment horizontal="right"/>
      <protection/>
    </xf>
    <xf numFmtId="4" fontId="7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13" fillId="2" borderId="0" applyNumberFormat="0" applyFont="0" applyBorder="0" applyAlignment="0" applyProtection="0"/>
    <xf numFmtId="0" fontId="14" fillId="0" borderId="0">
      <alignment/>
      <protection/>
    </xf>
    <xf numFmtId="188" fontId="7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92" fontId="0" fillId="0" borderId="0">
      <alignment horizontal="center"/>
      <protection/>
    </xf>
    <xf numFmtId="0" fontId="15" fillId="2" borderId="0">
      <alignment horizontal="right"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wrapText="1"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182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2" fontId="15" fillId="0" borderId="0" xfId="38" applyNumberFormat="1" applyFont="1" applyAlignment="1">
      <alignment horizontal="right"/>
    </xf>
    <xf numFmtId="2" fontId="20" fillId="0" borderId="0" xfId="38" applyNumberFormat="1" applyFont="1" applyBorder="1" applyAlignment="1">
      <alignment/>
    </xf>
    <xf numFmtId="2" fontId="0" fillId="0" borderId="0" xfId="0" applyNumberFormat="1" applyBorder="1" applyAlignment="1">
      <alignment/>
    </xf>
  </cellXfs>
  <cellStyles count="32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atum" xfId="22"/>
    <cellStyle name="Datum, Uhrzeit" xfId="23"/>
    <cellStyle name="Followed Hyperlink" xfId="24"/>
    <cellStyle name="Headline" xfId="25"/>
    <cellStyle name="Hyperlink" xfId="26"/>
    <cellStyle name="interpoliert" xfId="27"/>
    <cellStyle name="Legende Einheit" xfId="28"/>
    <cellStyle name="Legende horizontal" xfId="29"/>
    <cellStyle name="Legende Rahmen" xfId="30"/>
    <cellStyle name="Legende vertikal" xfId="31"/>
    <cellStyle name="Normal GHG Numbers (0.00)" xfId="32"/>
    <cellStyle name="Normal GHG Textfiels Bold" xfId="33"/>
    <cellStyle name="Normal GHG whole table" xfId="34"/>
    <cellStyle name="Normal GHG-Shade" xfId="35"/>
    <cellStyle name="normální_BGR" xfId="36"/>
    <cellStyle name="Pattern" xfId="37"/>
    <cellStyle name="Percent" xfId="38"/>
    <cellStyle name="Quelle" xfId="39"/>
    <cellStyle name="Uhrzeit" xfId="40"/>
    <cellStyle name="Werte" xfId="41"/>
    <cellStyle name="Überschrift1" xfId="42"/>
    <cellStyle name="Überschrift2" xfId="43"/>
    <cellStyle name="Überschrift3" xfId="44"/>
    <cellStyle name="Überschrift4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"/>
          <c:w val="0.60425"/>
          <c:h val="0.63025"/>
        </c:manualLayout>
      </c:layout>
      <c:lineChart>
        <c:grouping val="standard"/>
        <c:varyColors val="0"/>
        <c:ser>
          <c:idx val="1"/>
          <c:order val="0"/>
          <c:tx>
            <c:strRef>
              <c:f>'data 10_1'!$A$7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10_1'!$C$5:$Y$5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10_1'!$C$7:$X$7</c:f>
              <c:numCache>
                <c:ptCount val="22"/>
                <c:pt idx="0">
                  <c:v>99.6581908418271</c:v>
                </c:pt>
                <c:pt idx="1">
                  <c:v>99.84953253284843</c:v>
                </c:pt>
                <c:pt idx="2">
                  <c:v>97.79127034907494</c:v>
                </c:pt>
                <c:pt idx="3">
                  <c:v>96.10614161733444</c:v>
                </c:pt>
                <c:pt idx="4">
                  <c:v>96.12238148872098</c:v>
                </c:pt>
                <c:pt idx="5">
                  <c:v>97.09511470924276</c:v>
                </c:pt>
                <c:pt idx="6">
                  <c:v>99.01998958823918</c:v>
                </c:pt>
                <c:pt idx="7">
                  <c:v>97.58570338519303</c:v>
                </c:pt>
                <c:pt idx="8">
                  <c:v>97.83495674039693</c:v>
                </c:pt>
                <c:pt idx="9">
                  <c:v>96.1981600799632</c:v>
                </c:pt>
                <c:pt idx="10">
                  <c:v>96.41146049020037</c:v>
                </c:pt>
                <c:pt idx="11">
                  <c:v>97.50791168418048</c:v>
                </c:pt>
                <c:pt idx="12">
                  <c:v>97.03402584115723</c:v>
                </c:pt>
                <c:pt idx="13">
                  <c:v>98.28717469204402</c:v>
                </c:pt>
              </c:numCache>
            </c:numRef>
          </c:val>
          <c:smooth val="0"/>
        </c:ser>
        <c:ser>
          <c:idx val="3"/>
          <c:order val="1"/>
          <c:tx>
            <c:v>Kyoto target (excluding flexible Mechanisms)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10_1'!$C$5:$Y$5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10_1'!$C$8:$Y$8</c:f>
              <c:numCache>
                <c:ptCount val="23"/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10_1'!$A$6</c:f>
              <c:strCache>
                <c:ptCount val="1"/>
                <c:pt idx="0">
                  <c:v>Target path 2010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10_1'!$C$5:$Y$5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10_1'!$C$6:$Y$6</c:f>
              <c:numCache>
                <c:ptCount val="23"/>
                <c:pt idx="0">
                  <c:v>100</c:v>
                </c:pt>
                <c:pt idx="1">
                  <c:v>99.6</c:v>
                </c:pt>
                <c:pt idx="2">
                  <c:v>99.19999999999999</c:v>
                </c:pt>
                <c:pt idx="3">
                  <c:v>98.79999999999998</c:v>
                </c:pt>
                <c:pt idx="4">
                  <c:v>98.39999999999998</c:v>
                </c:pt>
                <c:pt idx="5">
                  <c:v>97.99999999999997</c:v>
                </c:pt>
                <c:pt idx="6">
                  <c:v>97.59999999999997</c:v>
                </c:pt>
                <c:pt idx="7">
                  <c:v>97.19999999999996</c:v>
                </c:pt>
                <c:pt idx="8">
                  <c:v>96.79999999999995</c:v>
                </c:pt>
                <c:pt idx="9">
                  <c:v>96.39999999999995</c:v>
                </c:pt>
                <c:pt idx="10">
                  <c:v>95.99999999999994</c:v>
                </c:pt>
                <c:pt idx="11">
                  <c:v>95.59999999999994</c:v>
                </c:pt>
                <c:pt idx="12">
                  <c:v>95.19999999999993</c:v>
                </c:pt>
                <c:pt idx="13">
                  <c:v>94.79999999999993</c:v>
                </c:pt>
                <c:pt idx="14">
                  <c:v>94.39999999999992</c:v>
                </c:pt>
                <c:pt idx="15">
                  <c:v>93.99999999999991</c:v>
                </c:pt>
                <c:pt idx="16">
                  <c:v>93.59999999999991</c:v>
                </c:pt>
                <c:pt idx="17">
                  <c:v>93.1999999999999</c:v>
                </c:pt>
                <c:pt idx="18">
                  <c:v>92.7999999999999</c:v>
                </c:pt>
                <c:pt idx="19">
                  <c:v>92.39999999999989</c:v>
                </c:pt>
                <c:pt idx="20">
                  <c:v>92</c:v>
                </c:pt>
              </c:numCache>
            </c:numRef>
          </c:val>
          <c:smooth val="0"/>
        </c:ser>
        <c:marker val="1"/>
        <c:axId val="18363816"/>
        <c:axId val="31056617"/>
      </c:lineChart>
      <c:lineChart>
        <c:grouping val="standard"/>
        <c:varyColors val="0"/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10_1'!$C$10:$O$10</c:f>
              <c:numCache>
                <c:ptCount val="13"/>
                <c:pt idx="0">
                  <c:v>4237914.822984538</c:v>
                </c:pt>
                <c:pt idx="1">
                  <c:v>4246051.532890513</c:v>
                </c:pt>
                <c:pt idx="2">
                  <c:v>4158524.9608694874</c:v>
                </c:pt>
                <c:pt idx="3">
                  <c:v>4086865.702653425</c:v>
                </c:pt>
                <c:pt idx="4">
                  <c:v>4087556.2950783023</c:v>
                </c:pt>
                <c:pt idx="5">
                  <c:v>4128921.289758986</c:v>
                </c:pt>
                <c:pt idx="6">
                  <c:v>4210775.633222201</c:v>
                </c:pt>
                <c:pt idx="7">
                  <c:v>4149783.3283354016</c:v>
                </c:pt>
                <c:pt idx="8">
                  <c:v>4160382.702855192</c:v>
                </c:pt>
                <c:pt idx="9">
                  <c:v>4090778.741847379</c:v>
                </c:pt>
                <c:pt idx="10">
                  <c:v>4099849.2353277146</c:v>
                </c:pt>
                <c:pt idx="11">
                  <c:v>4146475.2750781486</c:v>
                </c:pt>
                <c:pt idx="12">
                  <c:v>4126323.5161350407</c:v>
                </c:pt>
              </c:numCache>
            </c:numRef>
          </c:val>
          <c:smooth val="0"/>
        </c:ser>
        <c:marker val="1"/>
        <c:axId val="11074098"/>
        <c:axId val="32558019"/>
      </c:line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At val="80"/>
        <c:auto val="1"/>
        <c:lblOffset val="100"/>
        <c:tickLblSkip val="5"/>
        <c:noMultiLvlLbl val="0"/>
      </c:catAx>
      <c:valAx>
        <c:axId val="31056617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Emissions  (base year=100)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63816"/>
        <c:crossesAt val="1"/>
        <c:crossBetween val="between"/>
        <c:dispUnits/>
        <c:majorUnit val="10"/>
        <c:minorUnit val="8.73384851235524"/>
      </c:valAx>
      <c:catAx>
        <c:axId val="11074098"/>
        <c:scaling>
          <c:orientation val="minMax"/>
        </c:scaling>
        <c:axPos val="b"/>
        <c:delete val="1"/>
        <c:majorTickMark val="in"/>
        <c:minorTickMark val="none"/>
        <c:tickLblPos val="nextTo"/>
        <c:crossAx val="32558019"/>
        <c:crosses val="autoZero"/>
        <c:auto val="1"/>
        <c:lblOffset val="100"/>
        <c:noMultiLvlLbl val="0"/>
      </c:catAx>
      <c:valAx>
        <c:axId val="32558019"/>
        <c:scaling>
          <c:orientation val="minMax"/>
          <c:max val="4669.8"/>
          <c:min val="34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equivalents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740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375"/>
          <c:y val="0.662"/>
          <c:w val="0.19425"/>
          <c:h val="0.1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0.80375</cdr:x>
      <cdr:y>0.24325</cdr:y>
    </cdr:from>
    <cdr:to>
      <cdr:x>0.85575</cdr:x>
      <cdr:y>0.3035</cdr:y>
    </cdr:to>
    <cdr:sp>
      <cdr:nvSpPr>
        <cdr:cNvPr id="1" name="TextBox 1"/>
        <cdr:cNvSpPr txBox="1">
          <a:spLocks noChangeArrowheads="1"/>
        </cdr:cNvSpPr>
      </cdr:nvSpPr>
      <cdr:spPr>
        <a:xfrm>
          <a:off x="8782050" y="1524000"/>
          <a:ext cx="5715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296025"/>
    <xdr:graphicFrame>
      <xdr:nvGraphicFramePr>
        <xdr:cNvPr id="1" name="Shape 1025"/>
        <xdr:cNvGraphicFramePr/>
      </xdr:nvGraphicFramePr>
      <xdr:xfrm>
        <a:off x="0" y="0"/>
        <a:ext cx="109347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2.1.1.3%20Technical%20report%20GHG%20trends%20and%20projections\Fact%20sheet%20CC5\First%20draft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1"/>
  <dimension ref="A1:Y14"/>
  <sheetViews>
    <sheetView zoomScale="75" zoomScaleNormal="75" workbookViewId="0" topLeftCell="A1">
      <selection activeCell="A13" sqref="A13"/>
    </sheetView>
  </sheetViews>
  <sheetFormatPr defaultColWidth="9.140625" defaultRowHeight="12.75"/>
  <cols>
    <col min="1" max="1" width="22.8515625" style="2" customWidth="1"/>
    <col min="2" max="10" width="11.421875" style="2" customWidth="1"/>
    <col min="11" max="11" width="11.00390625" style="2" customWidth="1"/>
    <col min="12" max="12" width="11.421875" style="2" customWidth="1"/>
    <col min="13" max="13" width="11.57421875" style="2" bestFit="1" customWidth="1"/>
    <col min="14" max="16384" width="11.421875" style="2" customWidth="1"/>
  </cols>
  <sheetData>
    <row r="1" spans="1:18" ht="11.25">
      <c r="A1" s="1"/>
      <c r="B1" s="1">
        <v>1000</v>
      </c>
      <c r="C1" s="1"/>
      <c r="D1" s="1"/>
      <c r="E1" s="1"/>
      <c r="F1" s="1"/>
      <c r="G1" s="1"/>
      <c r="H1" s="1"/>
      <c r="K1" s="1"/>
      <c r="L1" s="1"/>
      <c r="M1" s="1"/>
      <c r="N1" s="1"/>
      <c r="O1" s="1"/>
      <c r="P1" s="1"/>
      <c r="Q1" s="1"/>
      <c r="R1" s="1"/>
    </row>
    <row r="2" spans="2:16" ht="11.25">
      <c r="B2" s="2" t="s">
        <v>0</v>
      </c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</row>
    <row r="3" spans="1:19" ht="11.25">
      <c r="A3" s="2" t="s">
        <v>1</v>
      </c>
      <c r="B3" s="3">
        <f aca="true" t="shared" si="0" ref="B3:P3">B10/1000</f>
        <v>4252.4500868280475</v>
      </c>
      <c r="C3" s="3">
        <f t="shared" si="0"/>
        <v>4237.914822984538</v>
      </c>
      <c r="D3" s="3">
        <f t="shared" si="0"/>
        <v>4246.051532890513</v>
      </c>
      <c r="E3" s="3">
        <f t="shared" si="0"/>
        <v>4158.524960869488</v>
      </c>
      <c r="F3" s="3">
        <f t="shared" si="0"/>
        <v>4086.8657026534247</v>
      </c>
      <c r="G3" s="3">
        <f t="shared" si="0"/>
        <v>4087.5562950783024</v>
      </c>
      <c r="H3" s="3">
        <f t="shared" si="0"/>
        <v>4128.921289758986</v>
      </c>
      <c r="I3" s="3">
        <f t="shared" si="0"/>
        <v>4210.775633222201</v>
      </c>
      <c r="J3" s="3">
        <f t="shared" si="0"/>
        <v>4149.783328335401</v>
      </c>
      <c r="K3" s="3">
        <f t="shared" si="0"/>
        <v>4160.382702855192</v>
      </c>
      <c r="L3" s="3">
        <f t="shared" si="0"/>
        <v>4090.778741847379</v>
      </c>
      <c r="M3" s="3">
        <f t="shared" si="0"/>
        <v>4099.849235327714</v>
      </c>
      <c r="N3" s="3">
        <f t="shared" si="0"/>
        <v>4146.475275078149</v>
      </c>
      <c r="O3" s="3">
        <f t="shared" si="0"/>
        <v>4126.32351613504</v>
      </c>
      <c r="P3" s="3">
        <f t="shared" si="0"/>
        <v>4179.61304553266</v>
      </c>
      <c r="Q3" s="3"/>
      <c r="R3" s="3"/>
      <c r="S3" s="3"/>
    </row>
    <row r="4" spans="1:23" ht="11.25">
      <c r="A4" s="2" t="s">
        <v>2</v>
      </c>
      <c r="B4" s="3"/>
      <c r="C4" s="3"/>
      <c r="W4" s="3" t="e">
        <f>B10*W8/100+#REF!</f>
        <v>#REF!</v>
      </c>
    </row>
    <row r="5" spans="2:25" ht="11.25">
      <c r="B5" s="2" t="s">
        <v>0</v>
      </c>
      <c r="C5" s="2">
        <v>1990</v>
      </c>
      <c r="D5" s="2">
        <v>1991</v>
      </c>
      <c r="E5" s="2">
        <v>1992</v>
      </c>
      <c r="F5" s="2">
        <v>1993</v>
      </c>
      <c r="G5" s="2">
        <v>1994</v>
      </c>
      <c r="H5" s="2">
        <v>1995</v>
      </c>
      <c r="I5" s="2">
        <v>1996</v>
      </c>
      <c r="J5" s="2">
        <v>1997</v>
      </c>
      <c r="K5" s="2">
        <v>1998</v>
      </c>
      <c r="L5" s="2">
        <v>1999</v>
      </c>
      <c r="M5" s="2">
        <v>2000</v>
      </c>
      <c r="N5" s="2">
        <v>2001</v>
      </c>
      <c r="O5" s="2">
        <v>2002</v>
      </c>
      <c r="P5" s="2">
        <v>2003</v>
      </c>
      <c r="Q5" s="2">
        <v>2004</v>
      </c>
      <c r="R5" s="2">
        <v>2005</v>
      </c>
      <c r="S5" s="2">
        <v>2006</v>
      </c>
      <c r="T5" s="2">
        <v>2007</v>
      </c>
      <c r="U5" s="2">
        <v>2008</v>
      </c>
      <c r="V5" s="2">
        <v>2009</v>
      </c>
      <c r="W5" s="2">
        <v>2010</v>
      </c>
      <c r="X5" s="2">
        <v>2011</v>
      </c>
      <c r="Y5" s="2">
        <v>2012</v>
      </c>
    </row>
    <row r="6" spans="1:23" ht="11.25">
      <c r="A6" s="2" t="s">
        <v>3</v>
      </c>
      <c r="B6" s="3">
        <v>100</v>
      </c>
      <c r="C6" s="3">
        <v>100</v>
      </c>
      <c r="D6" s="4">
        <f>B6+($W6-$B6)/20</f>
        <v>99.6</v>
      </c>
      <c r="E6" s="4">
        <f aca="true" t="shared" si="1" ref="E6:V6">D6+($W6-$B6)/20</f>
        <v>99.19999999999999</v>
      </c>
      <c r="F6" s="4">
        <f t="shared" si="1"/>
        <v>98.79999999999998</v>
      </c>
      <c r="G6" s="4">
        <f t="shared" si="1"/>
        <v>98.39999999999998</v>
      </c>
      <c r="H6" s="4">
        <f t="shared" si="1"/>
        <v>97.99999999999997</v>
      </c>
      <c r="I6" s="4">
        <f t="shared" si="1"/>
        <v>97.59999999999997</v>
      </c>
      <c r="J6" s="4">
        <f t="shared" si="1"/>
        <v>97.19999999999996</v>
      </c>
      <c r="K6" s="4">
        <f t="shared" si="1"/>
        <v>96.79999999999995</v>
      </c>
      <c r="L6" s="4">
        <f t="shared" si="1"/>
        <v>96.39999999999995</v>
      </c>
      <c r="M6" s="4">
        <f t="shared" si="1"/>
        <v>95.99999999999994</v>
      </c>
      <c r="N6" s="4">
        <f t="shared" si="1"/>
        <v>95.59999999999994</v>
      </c>
      <c r="O6" s="4">
        <f t="shared" si="1"/>
        <v>95.19999999999993</v>
      </c>
      <c r="P6" s="4">
        <f t="shared" si="1"/>
        <v>94.79999999999993</v>
      </c>
      <c r="Q6" s="4">
        <f t="shared" si="1"/>
        <v>94.39999999999992</v>
      </c>
      <c r="R6" s="4">
        <f t="shared" si="1"/>
        <v>93.99999999999991</v>
      </c>
      <c r="S6" s="4">
        <f t="shared" si="1"/>
        <v>93.59999999999991</v>
      </c>
      <c r="T6" s="4">
        <f t="shared" si="1"/>
        <v>93.1999999999999</v>
      </c>
      <c r="U6" s="4">
        <f t="shared" si="1"/>
        <v>92.7999999999999</v>
      </c>
      <c r="V6" s="4">
        <f t="shared" si="1"/>
        <v>92.39999999999989</v>
      </c>
      <c r="W6" s="2">
        <f>W8</f>
        <v>92</v>
      </c>
    </row>
    <row r="7" spans="1:23" ht="11.25">
      <c r="A7" s="2" t="s">
        <v>1</v>
      </c>
      <c r="B7" s="3">
        <f aca="true" t="shared" si="2" ref="B7:P7">B10/$B10*100</f>
        <v>100</v>
      </c>
      <c r="C7" s="3">
        <f t="shared" si="2"/>
        <v>99.6581908418271</v>
      </c>
      <c r="D7" s="3">
        <f t="shared" si="2"/>
        <v>99.84953253284843</v>
      </c>
      <c r="E7" s="3">
        <f t="shared" si="2"/>
        <v>97.79127034907494</v>
      </c>
      <c r="F7" s="3">
        <f t="shared" si="2"/>
        <v>96.10614161733444</v>
      </c>
      <c r="G7" s="3">
        <f t="shared" si="2"/>
        <v>96.12238148872098</v>
      </c>
      <c r="H7" s="3">
        <f t="shared" si="2"/>
        <v>97.09511470924276</v>
      </c>
      <c r="I7" s="3">
        <f t="shared" si="2"/>
        <v>99.01998958823918</v>
      </c>
      <c r="J7" s="3">
        <f t="shared" si="2"/>
        <v>97.58570338519303</v>
      </c>
      <c r="K7" s="3">
        <f t="shared" si="2"/>
        <v>97.83495674039693</v>
      </c>
      <c r="L7" s="3">
        <f t="shared" si="2"/>
        <v>96.1981600799632</v>
      </c>
      <c r="M7" s="3">
        <f t="shared" si="2"/>
        <v>96.41146049020037</v>
      </c>
      <c r="N7" s="3">
        <f t="shared" si="2"/>
        <v>97.50791168418048</v>
      </c>
      <c r="O7" s="3">
        <f t="shared" si="2"/>
        <v>97.03402584115723</v>
      </c>
      <c r="P7" s="3">
        <f t="shared" si="2"/>
        <v>98.28717469204402</v>
      </c>
      <c r="Q7" s="5"/>
      <c r="R7" s="5"/>
      <c r="S7" s="5"/>
      <c r="T7" s="5"/>
      <c r="U7" s="5"/>
      <c r="V7" s="5"/>
      <c r="W7" s="3"/>
    </row>
    <row r="8" spans="1:25" ht="11.25" customHeight="1">
      <c r="A8" s="6" t="s">
        <v>4</v>
      </c>
      <c r="B8"/>
      <c r="C8" s="3"/>
      <c r="D8" s="7"/>
      <c r="E8" s="8"/>
      <c r="F8" s="8"/>
      <c r="G8" s="8"/>
      <c r="H8" s="8"/>
      <c r="I8" s="8"/>
      <c r="J8" s="8"/>
      <c r="K8" s="8"/>
      <c r="L8" s="9"/>
      <c r="M8"/>
      <c r="N8" s="7"/>
      <c r="O8" s="8"/>
      <c r="P8" s="8"/>
      <c r="Q8" s="8"/>
      <c r="R8" s="8"/>
      <c r="S8" s="8"/>
      <c r="U8" s="2">
        <v>92</v>
      </c>
      <c r="V8" s="2">
        <v>92</v>
      </c>
      <c r="W8" s="2">
        <v>92</v>
      </c>
      <c r="X8" s="2">
        <v>92</v>
      </c>
      <c r="Y8" s="2">
        <v>92</v>
      </c>
    </row>
    <row r="9" spans="13:14" ht="11.25">
      <c r="M9" s="10" t="s">
        <v>5</v>
      </c>
      <c r="N9" s="11">
        <f>O7-O6</f>
        <v>1.834025841157299</v>
      </c>
    </row>
    <row r="10" spans="2:16" ht="11.25">
      <c r="B10" s="12">
        <v>4252450.086828047</v>
      </c>
      <c r="C10" s="3">
        <v>4237914.822984538</v>
      </c>
      <c r="D10" s="3">
        <v>4246051.532890513</v>
      </c>
      <c r="E10" s="3">
        <v>4158524.9608694874</v>
      </c>
      <c r="F10" s="3">
        <v>4086865.702653425</v>
      </c>
      <c r="G10" s="3">
        <v>4087556.2950783023</v>
      </c>
      <c r="H10" s="3">
        <v>4128921.289758986</v>
      </c>
      <c r="I10" s="3">
        <v>4210775.633222201</v>
      </c>
      <c r="J10" s="3">
        <v>4149783.3283354016</v>
      </c>
      <c r="K10" s="3">
        <v>4160382.702855192</v>
      </c>
      <c r="L10" s="3">
        <v>4090778.741847379</v>
      </c>
      <c r="M10" s="3">
        <v>4099849.2353277146</v>
      </c>
      <c r="N10" s="3">
        <v>4146475.2750781486</v>
      </c>
      <c r="O10" s="3">
        <v>4126323.5161350407</v>
      </c>
      <c r="P10" s="3">
        <v>4179613.0455326606</v>
      </c>
    </row>
    <row r="14" spans="2:14" ht="12.75">
      <c r="B14" s="13"/>
      <c r="C14" s="14"/>
      <c r="D14" s="15"/>
      <c r="L14" s="13"/>
      <c r="M14" s="14"/>
      <c r="N14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2005-09-06T05:40:49Z</dcterms:created>
  <dcterms:modified xsi:type="dcterms:W3CDTF">2005-09-06T05:41:54Z</dcterms:modified>
  <cp:category/>
  <cp:version/>
  <cp:contentType/>
  <cp:contentStatus/>
</cp:coreProperties>
</file>