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12525" activeTab="1"/>
  </bookViews>
  <sheets>
    <sheet name="Introduction" sheetId="1" r:id="rId1"/>
    <sheet name="Fig 8 Drivers 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<sst xmlns="http://schemas.openxmlformats.org/spreadsheetml/2006/main" count="146" uniqueCount="144">
  <si>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</si>
  <si>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</si>
  <si>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</si>
  <si>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</si>
  <si>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</si>
  <si>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</si>
  <si>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</si>
  <si>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</si>
  <si>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</si>
  <si>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</si>
  <si>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</si>
  <si>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</si>
  <si>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</si>
  <si>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</si>
  <si>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</si>
  <si>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</si>
  <si>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</si>
  <si>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</si>
  <si>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</si>
  <si>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</si>
  <si>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</si>
  <si>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</si>
  <si>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</si>
  <si>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</si>
  <si>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</si>
  <si>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</si>
  <si>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</si>
  <si>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</si>
  <si>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</si>
  <si>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</si>
  <si>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</si>
  <si>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</si>
  <si>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</si>
  <si>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</si>
  <si>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</si>
  <si>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</si>
  <si>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</si>
  <si>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</si>
  <si>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</si>
  <si>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</si>
  <si>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</si>
  <si>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</si>
  <si>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</si>
  <si>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</si>
  <si>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</si>
  <si>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</si>
  <si>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</si>
  <si>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</si>
  <si>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</si>
  <si>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</si>
  <si>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</si>
  <si>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</si>
  <si>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</si>
  <si>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</si>
  <si>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</si>
  <si>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</si>
  <si>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</si>
  <si>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</si>
  <si>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</si>
  <si>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</si>
  <si>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</si>
  <si>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</si>
  <si>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</si>
  <si>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</si>
  <si>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</si>
  <si>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</si>
  <si>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</si>
  <si>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</si>
  <si>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</si>
  <si>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</si>
  <si>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</si>
  <si>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</si>
  <si>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</si>
  <si>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</si>
  <si>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</si>
  <si>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</si>
  <si>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</si>
  <si>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</si>
  <si>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</si>
  <si>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</si>
  <si>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</si>
  <si>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</si>
  <si>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</si>
  <si>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</si>
  <si>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</si>
  <si>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</si>
  <si>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</si>
  <si>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</si>
  <si>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</si>
  <si>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</si>
  <si>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</si>
  <si>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</si>
  <si>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</si>
  <si>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</si>
  <si>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</si>
  <si>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</si>
  <si>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</si>
  <si>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</si>
  <si>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</si>
  <si>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</si>
  <si>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</si>
  <si>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</si>
  <si>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</si>
  <si>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</si>
  <si>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</si>
  <si>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</si>
  <si>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</si>
  <si>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</si>
  <si>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</si>
  <si>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</si>
  <si>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</si>
  <si>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</si>
  <si>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</si>
  <si>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</si>
  <si>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</si>
  <si>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</si>
  <si>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</si>
  <si>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</si>
  <si>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</si>
  <si>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</si>
  <si>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8 : Drivers of the change in annual average energy consumption per household (1990-2007)</t>
  </si>
  <si>
    <t>Drivers of the change in average annual energy consumption per household in EU27 (1990-2007)</t>
  </si>
  <si>
    <t>%/year</t>
  </si>
  <si>
    <t>1990-2007</t>
  </si>
  <si>
    <t>Consumption per dwelling</t>
  </si>
  <si>
    <t>More appliances</t>
  </si>
  <si>
    <t>Larger homes</t>
  </si>
  <si>
    <t>Efficiency progress</t>
  </si>
  <si>
    <t>Behaviour, others</t>
  </si>
  <si>
    <t>of the energy efficiency progress achieved through technological development has been offset by increasing energy consumption</t>
  </si>
  <si>
    <t>Based on ODEX calculations see sheet ODEX at the end of this file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</si>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</sst>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45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20" borderId="4" xfId="0" applyNumberFormat="1" applyFill="1" applyBorder="1" applyAlignment="1">
      <alignment/>
    </xf>
    <xf numFmtId="9" fontId="2" fillId="0" borderId="0" xfId="54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1"/>
          <c:w val="0.944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Drivers '!$C$22</c:f>
              <c:strCache>
                <c:ptCount val="1"/>
                <c:pt idx="0">
                  <c:v>1990-2007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 Drivers '!$B$23:$B$27</c:f>
              <c:strCache>
                <c:ptCount val="5"/>
                <c:pt idx="0">
                  <c:v>Consumption per dwelling</c:v>
                </c:pt>
                <c:pt idx="1">
                  <c:v>More appliances</c:v>
                </c:pt>
                <c:pt idx="2">
                  <c:v>Larger homes</c:v>
                </c:pt>
                <c:pt idx="3">
                  <c:v>Efficiency progress</c:v>
                </c:pt>
                <c:pt idx="4">
                  <c:v>Behaviour, others</c:v>
                </c:pt>
              </c:strCache>
            </c:strRef>
          </c:cat>
          <c:val>
            <c:numRef>
              <c:f>'Fig 8 Drivers '!$C$23:$C$27</c:f>
              <c:numCache>
                <c:ptCount val="5"/>
                <c:pt idx="0">
                  <c:v>-0.38742002584024604</c:v>
                </c:pt>
                <c:pt idx="1">
                  <c:v>0.355772605436111</c:v>
                </c:pt>
                <c:pt idx="2">
                  <c:v>0.41048940582624205</c:v>
                </c:pt>
                <c:pt idx="3">
                  <c:v>-1.0026816209455336</c:v>
                </c:pt>
                <c:pt idx="4">
                  <c:v>-0.15100239997043463</c:v>
                </c:pt>
              </c:numCache>
            </c:numRef>
          </c:val>
        </c:ser>
        <c:axId val="3335202"/>
        <c:axId val="43357627"/>
      </c:barChart>
      <c:catAx>
        <c:axId val="333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57627"/>
        <c:crosses val="autoZero"/>
        <c:auto val="1"/>
        <c:lblOffset val="100"/>
        <c:tickLblSkip val="1"/>
        <c:noMultiLvlLbl val="0"/>
      </c:catAx>
      <c:valAx>
        <c:axId val="43357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annual % change</a:t>
                </a:r>
              </a:p>
            </c:rich>
          </c:tx>
          <c:layout>
            <c:manualLayout>
              <c:xMode val="factor"/>
              <c:yMode val="factor"/>
              <c:x val="0.046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5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180975</xdr:rowOff>
    </xdr:from>
    <xdr:to>
      <xdr:col>5</xdr:col>
      <xdr:colOff>104775</xdr:colOff>
      <xdr:row>17</xdr:row>
      <xdr:rowOff>66675</xdr:rowOff>
    </xdr:to>
    <xdr:graphicFrame>
      <xdr:nvGraphicFramePr>
        <xdr:cNvPr id="1" name="Graphique 1"/>
        <xdr:cNvGraphicFramePr/>
      </xdr:nvGraphicFramePr>
      <xdr:xfrm>
        <a:off x="685800" y="561975"/>
        <a:ext cx="520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2">
        <row r="529">
          <cell r="D529">
            <v>1.645158918205428</v>
          </cell>
          <cell r="U529">
            <v>1.5401004958791675</v>
          </cell>
        </row>
      </sheetData>
      <sheetData sheetId="17">
        <row r="10">
          <cell r="X10">
            <v>0.355772605436111</v>
          </cell>
        </row>
        <row r="11">
          <cell r="X11">
            <v>0.41048940582624205</v>
          </cell>
        </row>
        <row r="12">
          <cell r="X12">
            <v>-1.0026816209455336</v>
          </cell>
        </row>
        <row r="13">
          <cell r="X13">
            <v>-0.15100239997043463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D25" sqref="D25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131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132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133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134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135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136</v>
      </c>
      <c r="H55" s="11" t="s">
        <v>137</v>
      </c>
    </row>
    <row r="56" s="11" customFormat="1" ht="18">
      <c r="H56" s="13" t="s">
        <v>138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139</v>
      </c>
    </row>
    <row r="60" s="11" customFormat="1" ht="9" customHeight="1"/>
    <row r="61" s="11" customFormat="1" ht="18">
      <c r="B61" s="13" t="s">
        <v>140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141</v>
      </c>
      <c r="C108" s="4"/>
      <c r="D108" s="4"/>
      <c r="E108" s="4"/>
    </row>
    <row r="109" spans="1:5" ht="17.25">
      <c r="A109" s="4"/>
      <c r="B109" s="1" t="s">
        <v>142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143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67570" r:id="rId2"/>
    <oleObject progId="Equation.3" shapeId="166757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3:H30"/>
  <sheetViews>
    <sheetView tabSelected="1" workbookViewId="0" topLeftCell="A1">
      <selection activeCell="D25" sqref="D25"/>
    </sheetView>
  </sheetViews>
  <sheetFormatPr defaultColWidth="9.140625" defaultRowHeight="15"/>
  <cols>
    <col min="1" max="1" width="11.421875" style="0" customWidth="1"/>
    <col min="2" max="2" width="41.00390625" style="0" customWidth="1"/>
    <col min="3" max="16384" width="11.421875" style="0" customWidth="1"/>
  </cols>
  <sheetData>
    <row r="3" ht="15">
      <c r="A3" s="35" t="s">
        <v>120</v>
      </c>
    </row>
    <row r="19" ht="18.75">
      <c r="A19" s="36" t="s">
        <v>121</v>
      </c>
    </row>
    <row r="21" ht="15">
      <c r="B21" t="s">
        <v>122</v>
      </c>
    </row>
    <row r="22" spans="2:3" ht="15">
      <c r="B22" s="37"/>
      <c r="C22" s="37" t="s">
        <v>123</v>
      </c>
    </row>
    <row r="23" spans="2:5" ht="15">
      <c r="B23" s="37" t="s">
        <v>124</v>
      </c>
      <c r="C23" s="38">
        <f>((('[1]ODYSSEE data'!U529/'[1]ODYSSEE data'!D529)^(1/17))-1)*100</f>
        <v>-0.38742002584024604</v>
      </c>
      <c r="E23" s="39"/>
    </row>
    <row r="24" spans="2:3" ht="15">
      <c r="B24" s="37" t="s">
        <v>125</v>
      </c>
      <c r="C24" s="40">
        <f>'[1]EU-27 ODEX'!X10</f>
        <v>0.355772605436111</v>
      </c>
    </row>
    <row r="25" spans="2:5" ht="15">
      <c r="B25" s="37" t="s">
        <v>126</v>
      </c>
      <c r="C25" s="40">
        <f>'[1]EU-27 ODEX'!X11</f>
        <v>0.41048940582624205</v>
      </c>
      <c r="E25" s="39"/>
    </row>
    <row r="26" spans="2:3" ht="15">
      <c r="B26" s="37" t="s">
        <v>127</v>
      </c>
      <c r="C26" s="40">
        <f>'[1]EU-27 ODEX'!X12</f>
        <v>-1.0026816209455336</v>
      </c>
    </row>
    <row r="27" spans="2:3" ht="15">
      <c r="B27" s="37" t="s">
        <v>128</v>
      </c>
      <c r="C27" s="40">
        <f>'[1]EU-27 ODEX'!X13</f>
        <v>-0.15100239997043463</v>
      </c>
    </row>
    <row r="28" spans="1:8" ht="15">
      <c r="A28" s="41">
        <f>(C24+C25)/((-1)*C26)</f>
        <v>0.7642126825260488</v>
      </c>
      <c r="B28" s="42" t="s">
        <v>129</v>
      </c>
      <c r="C28" s="43"/>
      <c r="D28" s="43"/>
      <c r="E28" s="43"/>
      <c r="F28" s="43"/>
      <c r="G28" s="43"/>
      <c r="H28" s="43"/>
    </row>
    <row r="30" spans="2:4" ht="15">
      <c r="B30" s="44" t="s">
        <v>130</v>
      </c>
      <c r="C30" s="44"/>
      <c r="D30" s="4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2010-08-12T14:38:49Z</dcterms:created>
  <dcterms:modified xsi:type="dcterms:W3CDTF">2010-08-12T14:39:03Z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