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firstSheet="7" activeTab="11"/>
  </bookViews>
  <sheets>
    <sheet name="Power (kW) base data" sheetId="1" r:id="rId1"/>
    <sheet name="Fig.3_5_Power (KW)- Manip data" sheetId="2" r:id="rId2"/>
    <sheet name="Fig. 3_5_Power (KW)- Graph" sheetId="3" r:id="rId3"/>
    <sheet name="Tonnage (GRT) - Base data" sheetId="4" r:id="rId4"/>
    <sheet name="Fig.4_6_Tonnage (GRT) -Man data" sheetId="5" r:id="rId5"/>
    <sheet name="Fig.4_6_Tonnage (GRT) - Graph" sheetId="6" r:id="rId6"/>
    <sheet name="Number of vessels - Base data" sheetId="7" r:id="rId7"/>
    <sheet name="Fig. 2_7_Vessels -manipul data" sheetId="8" r:id="rId8"/>
    <sheet name="Fig. 2_7_No of vessels - Graph" sheetId="9" r:id="rId9"/>
    <sheet name="Fig. 1_Changes Capacity " sheetId="10" r:id="rId10"/>
    <sheet name="Fig. 1_Changes -Graph" sheetId="11" r:id="rId11"/>
    <sheet name="Changes2004-2008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<sst xmlns="http://schemas.openxmlformats.org/spreadsheetml/2006/main" count="517" uniqueCount="103">
  <si>
    <t>unit</t>
  </si>
  <si>
    <t>kw Kilowatt</t>
  </si>
  <si>
    <t>vessize</t>
  </si>
  <si>
    <t>:</t>
  </si>
  <si>
    <t>BE</t>
  </si>
  <si>
    <t>DK</t>
  </si>
  <si>
    <t>DE</t>
  </si>
  <si>
    <t>EE</t>
  </si>
  <si>
    <t>GR</t>
  </si>
  <si>
    <t>ES</t>
  </si>
  <si>
    <t>FR</t>
  </si>
  <si>
    <t>IE</t>
  </si>
  <si>
    <t>IT</t>
  </si>
  <si>
    <t>CY</t>
  </si>
  <si>
    <t>LV</t>
  </si>
  <si>
    <t>LT</t>
  </si>
  <si>
    <t>MT</t>
  </si>
  <si>
    <t>NL</t>
  </si>
  <si>
    <t>PL</t>
  </si>
  <si>
    <t>PT</t>
  </si>
  <si>
    <t>FI</t>
  </si>
  <si>
    <t>SE</t>
  </si>
  <si>
    <t>UK</t>
  </si>
  <si>
    <t>IS</t>
  </si>
  <si>
    <t>NO</t>
  </si>
  <si>
    <t>Denmark</t>
  </si>
  <si>
    <t>Germany (including ex-GDR from 1991)</t>
  </si>
  <si>
    <t>Estonia</t>
  </si>
  <si>
    <t>Greece</t>
  </si>
  <si>
    <t>France</t>
  </si>
  <si>
    <t>Spain</t>
  </si>
  <si>
    <t>Ireland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</si>
  <si>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</si>
  <si>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</si>
  <si>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</si>
  <si>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</si>
  <si>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</si>
  <si>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</si>
  <si>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</si>
  <si>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</si>
  <si>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Slovenia</t>
  </si>
  <si>
    <t>Finland</t>
  </si>
  <si>
    <t>Sweden</t>
  </si>
  <si>
    <t>United Kingdom</t>
  </si>
  <si>
    <t>Iceland</t>
  </si>
  <si>
    <t>Norway</t>
  </si>
  <si>
    <t>Belgium</t>
  </si>
  <si>
    <t>Source</t>
  </si>
  <si>
    <t>EUROSTAT</t>
  </si>
  <si>
    <t xml:space="preserve">http://epp.eurostat.cec.eu.int/portal/page?_pageid=0,1136206,0_45570467&amp;_dad=portal&amp;_schema=PORTAL </t>
  </si>
  <si>
    <t>DG XIV, 1999, Statistical Bulletin , Fleet</t>
  </si>
  <si>
    <t xml:space="preserve">http://www.europa.eu.int/comm/fisheries/doc_et_publ/statistic/stat_en.htm </t>
  </si>
  <si>
    <t>SL</t>
  </si>
  <si>
    <t>Power (KW) of European Fleet</t>
  </si>
  <si>
    <t>EU 15 country members</t>
  </si>
  <si>
    <t>EFTA</t>
  </si>
  <si>
    <t>NMS</t>
  </si>
  <si>
    <t>CC</t>
  </si>
  <si>
    <t>BG</t>
  </si>
  <si>
    <t>RO</t>
  </si>
  <si>
    <t>Bulgaria</t>
  </si>
  <si>
    <t>Romania</t>
  </si>
  <si>
    <t>EU 15</t>
  </si>
  <si>
    <t>Power of European fleet</t>
  </si>
  <si>
    <t>European  Fleet in terms of Tonnage GRT</t>
  </si>
  <si>
    <t>Total all Tonnage Classes</t>
  </si>
  <si>
    <t>Gross tonnage (GT)</t>
  </si>
  <si>
    <t>FAO, 1998 Bulletin of Fishery Statistics, 35 Fishery Fleet Statistics</t>
  </si>
  <si>
    <t xml:space="preserve">Tonnage (GRT) of European Fleet </t>
  </si>
  <si>
    <t>European  Fleet in terms of Number of vessels</t>
  </si>
  <si>
    <t>nbr Number/Absolute value/Unit</t>
  </si>
  <si>
    <t>DG XIV, 2004 Publications- Factsheets by new member state</t>
  </si>
  <si>
    <t xml:space="preserve">http://europa.eu.int/comm/fisheries/doc_et_publ/pub_en.htm 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</si>
  <si>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</si>
  <si>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</si>
  <si>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</si>
  <si>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</si>
  <si>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</si>
  <si>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</si>
  <si>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</si>
  <si>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</si>
  <si>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3</t>
  </si>
  <si>
    <t>Fig. 5</t>
  </si>
  <si>
    <t>Fig. 5 - percentage calculation missing?</t>
  </si>
  <si>
    <t>Fig. 4</t>
  </si>
  <si>
    <t>Fig. 6</t>
  </si>
  <si>
    <t>Fig. 6 - percentage calculation missing?</t>
  </si>
  <si>
    <t>Fig. 2</t>
  </si>
  <si>
    <t>Fig. 7</t>
  </si>
  <si>
    <t>Fig. 7 - percentage calculation missing?</t>
  </si>
  <si>
    <t>Fig. 1</t>
  </si>
  <si>
    <t>Power (KW) of European Fleet in 2006</t>
  </si>
  <si>
    <t>Tonnage (GRT) of European Fleet in 2006</t>
  </si>
  <si>
    <t xml:space="preserve">Greece </t>
  </si>
  <si>
    <t>Germany</t>
  </si>
  <si>
    <t xml:space="preserve">Average tonnage </t>
  </si>
  <si>
    <t>Average tonnage</t>
  </si>
  <si>
    <t>EU-7</t>
  </si>
  <si>
    <t>Bulgaria &amp; Rumania</t>
  </si>
  <si>
    <t xml:space="preserve">Bulgaria &amp; Rumania </t>
  </si>
  <si>
    <t>http://epp.eurostat.ec.europa.eu/extraction/evalight/EVAlight.jsp?A=1&amp;language=en&amp;root=/theme5/fish/fish_fleet</t>
  </si>
  <si>
    <t>Bulgaria and Romania</t>
  </si>
  <si>
    <t>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</si>
</sst>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3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4.45"/>
      <color indexed="8"/>
      <name val="Arial"/>
      <family val="0"/>
    </font>
    <font>
      <sz val="18.5"/>
      <color indexed="8"/>
      <name val="Arial"/>
      <family val="0"/>
    </font>
    <font>
      <b/>
      <sz val="18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0"/>
      <name val="Calibri"/>
      <family val="2"/>
    </font>
    <font>
      <b/>
      <sz val="14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3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7" borderId="0" xfId="0" applyFont="1" applyFill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43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38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075"/>
          <c:w val="0.888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'Fig.3_5_Power (KW)- Manip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data'!$B$6:$U$6</c:f>
              <c:numCache>
                <c:ptCount val="20"/>
                <c:pt idx="0">
                  <c:v>8758887</c:v>
                </c:pt>
                <c:pt idx="1">
                  <c:v>8662929</c:v>
                </c:pt>
                <c:pt idx="2">
                  <c:v>8407484</c:v>
                </c:pt>
                <c:pt idx="3">
                  <c:v>8357438</c:v>
                </c:pt>
                <c:pt idx="4">
                  <c:v>8115069</c:v>
                </c:pt>
                <c:pt idx="5">
                  <c:v>7921715</c:v>
                </c:pt>
                <c:pt idx="6">
                  <c:v>8187105</c:v>
                </c:pt>
                <c:pt idx="7">
                  <c:v>7944681</c:v>
                </c:pt>
                <c:pt idx="8">
                  <c:v>7995338</c:v>
                </c:pt>
                <c:pt idx="9">
                  <c:v>7995351</c:v>
                </c:pt>
                <c:pt idx="10">
                  <c:v>7720837</c:v>
                </c:pt>
                <c:pt idx="11">
                  <c:v>7631821</c:v>
                </c:pt>
                <c:pt idx="12">
                  <c:v>7507291</c:v>
                </c:pt>
                <c:pt idx="13">
                  <c:v>7294895</c:v>
                </c:pt>
                <c:pt idx="14">
                  <c:v>7097160</c:v>
                </c:pt>
                <c:pt idx="15">
                  <c:v>6940496</c:v>
                </c:pt>
                <c:pt idx="16">
                  <c:v>6774371</c:v>
                </c:pt>
                <c:pt idx="17">
                  <c:v>6676140</c:v>
                </c:pt>
                <c:pt idx="18">
                  <c:v>6561984</c:v>
                </c:pt>
                <c:pt idx="19">
                  <c:v>6389641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'Fig.3_5_Power (KW)- Manip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data'!$B$7:$U$7</c:f>
              <c:numCache>
                <c:ptCount val="20"/>
                <c:pt idx="9">
                  <c:v>1740405</c:v>
                </c:pt>
                <c:pt idx="10">
                  <c:v>1799798</c:v>
                </c:pt>
                <c:pt idx="11">
                  <c:v>1849771</c:v>
                </c:pt>
                <c:pt idx="12">
                  <c:v>1916851</c:v>
                </c:pt>
                <c:pt idx="13">
                  <c:v>1900011</c:v>
                </c:pt>
                <c:pt idx="14">
                  <c:v>1894187</c:v>
                </c:pt>
                <c:pt idx="15">
                  <c:v>1874135</c:v>
                </c:pt>
                <c:pt idx="16">
                  <c:v>1798432</c:v>
                </c:pt>
                <c:pt idx="17">
                  <c:v>1782896</c:v>
                </c:pt>
                <c:pt idx="18">
                  <c:v>1751334</c:v>
                </c:pt>
                <c:pt idx="19">
                  <c:v>1717266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'Fig.3_5_Power (KW)- Manip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data'!$B$8:$U$8</c:f>
              <c:numCache>
                <c:ptCount val="20"/>
                <c:pt idx="15">
                  <c:v>546368</c:v>
                </c:pt>
                <c:pt idx="16">
                  <c:v>459642</c:v>
                </c:pt>
                <c:pt idx="17">
                  <c:v>434070</c:v>
                </c:pt>
                <c:pt idx="18">
                  <c:v>419873</c:v>
                </c:pt>
                <c:pt idx="19">
                  <c:v>411643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'Fig.3_5_Power (KW)- Manip data'!$A$9</c:f>
              <c:strCache>
                <c:ptCount val="1"/>
                <c:pt idx="0">
                  <c:v>Bulgaria and Romania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data'!$B$9:$U$9</c:f>
              <c:numCache>
                <c:ptCount val="20"/>
                <c:pt idx="18">
                  <c:v>78240</c:v>
                </c:pt>
                <c:pt idx="19">
                  <c:v>76753</c:v>
                </c:pt>
              </c:numCache>
            </c:numRef>
          </c:val>
          <c:smooth val="0"/>
        </c:ser>
        <c:marker val="1"/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23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75"/>
          <c:w val="0.761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75"/>
          <c:y val="0.251"/>
          <c:w val="0.42875"/>
          <c:h val="0.5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8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0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0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7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8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8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8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9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3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45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1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53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5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txPr>
              <a:bodyPr vert="horz" rot="0" anchor="just"/>
              <a:lstStyle/>
              <a:p>
                <a:pPr algn="just">
                  <a:def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'Fig.3_5_Power (KW)- Manip data'!$A$15:$A$36</c:f>
              <c:strCache>
                <c:ptCount val="22"/>
                <c:pt idx="0">
                  <c:v>Norway</c:v>
                </c:pt>
                <c:pt idx="1">
                  <c:v>Italy</c:v>
                </c:pt>
                <c:pt idx="2">
                  <c:v>Spain</c:v>
                </c:pt>
                <c:pt idx="3">
                  <c:v>France</c:v>
                </c:pt>
                <c:pt idx="4">
                  <c:v>UK</c:v>
                </c:pt>
                <c:pt idx="5">
                  <c:v>Greece </c:v>
                </c:pt>
                <c:pt idx="6">
                  <c:v>Iceland</c:v>
                </c:pt>
                <c:pt idx="7">
                  <c:v>Netherlands</c:v>
                </c:pt>
                <c:pt idx="8">
                  <c:v>Portugal</c:v>
                </c:pt>
                <c:pt idx="9">
                  <c:v>Denmark</c:v>
                </c:pt>
                <c:pt idx="10">
                  <c:v>Sweden</c:v>
                </c:pt>
                <c:pt idx="11">
                  <c:v>Ireland</c:v>
                </c:pt>
                <c:pt idx="12">
                  <c:v>Finland</c:v>
                </c:pt>
                <c:pt idx="13">
                  <c:v>Germany</c:v>
                </c:pt>
                <c:pt idx="14">
                  <c:v>Poland</c:v>
                </c:pt>
                <c:pt idx="15">
                  <c:v>Malta</c:v>
                </c:pt>
                <c:pt idx="16">
                  <c:v>Lithuania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'Fig.3_5_Power (KW)- Manip data'!$B$15:$B$36</c:f>
              <c:numCache>
                <c:ptCount val="22"/>
                <c:pt idx="0">
                  <c:v>1261003</c:v>
                </c:pt>
                <c:pt idx="1">
                  <c:v>1195438</c:v>
                </c:pt>
                <c:pt idx="2">
                  <c:v>1098858</c:v>
                </c:pt>
                <c:pt idx="3">
                  <c:v>1099034</c:v>
                </c:pt>
                <c:pt idx="4">
                  <c:v>866485</c:v>
                </c:pt>
                <c:pt idx="5">
                  <c:v>526399</c:v>
                </c:pt>
                <c:pt idx="6">
                  <c:v>521893</c:v>
                </c:pt>
                <c:pt idx="7">
                  <c:v>383965</c:v>
                </c:pt>
                <c:pt idx="8">
                  <c:v>380572</c:v>
                </c:pt>
                <c:pt idx="9">
                  <c:v>306562</c:v>
                </c:pt>
                <c:pt idx="10">
                  <c:v>216977</c:v>
                </c:pt>
                <c:pt idx="11">
                  <c:v>216625</c:v>
                </c:pt>
                <c:pt idx="12">
                  <c:v>169416</c:v>
                </c:pt>
                <c:pt idx="13">
                  <c:v>155619</c:v>
                </c:pt>
                <c:pt idx="14">
                  <c:v>99920</c:v>
                </c:pt>
                <c:pt idx="15">
                  <c:v>99506</c:v>
                </c:pt>
                <c:pt idx="16">
                  <c:v>68601</c:v>
                </c:pt>
                <c:pt idx="17">
                  <c:v>61395</c:v>
                </c:pt>
                <c:pt idx="18">
                  <c:v>60190</c:v>
                </c:pt>
                <c:pt idx="19">
                  <c:v>53060</c:v>
                </c:pt>
                <c:pt idx="20">
                  <c:v>40791</c:v>
                </c:pt>
                <c:pt idx="21">
                  <c:v>10797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Tonnage (GTR)</a:t>
            </a:r>
          </a:p>
        </c:rich>
      </c:tx>
      <c:layout>
        <c:manualLayout>
          <c:xMode val="factor"/>
          <c:yMode val="factor"/>
          <c:x val="-0.3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825"/>
          <c:w val="0.77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'Fig.4_6_Tonnage (GRT) -Man data'!$A$5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data'!$B$5:$U$5</c:f>
              <c:numCache>
                <c:ptCount val="20"/>
                <c:pt idx="0">
                  <c:v>2165093</c:v>
                </c:pt>
                <c:pt idx="1">
                  <c:v>2196660</c:v>
                </c:pt>
                <c:pt idx="2">
                  <c:v>2261665</c:v>
                </c:pt>
                <c:pt idx="3">
                  <c:v>2198009</c:v>
                </c:pt>
                <c:pt idx="4">
                  <c:v>2105049</c:v>
                </c:pt>
                <c:pt idx="5">
                  <c:v>2064761</c:v>
                </c:pt>
                <c:pt idx="6">
                  <c:v>2084621</c:v>
                </c:pt>
                <c:pt idx="7">
                  <c:v>2042567</c:v>
                </c:pt>
                <c:pt idx="8">
                  <c:v>2024616</c:v>
                </c:pt>
                <c:pt idx="9">
                  <c:v>2024619</c:v>
                </c:pt>
                <c:pt idx="10">
                  <c:v>2014111</c:v>
                </c:pt>
                <c:pt idx="11">
                  <c:v>2022901</c:v>
                </c:pt>
                <c:pt idx="12">
                  <c:v>2014751</c:v>
                </c:pt>
                <c:pt idx="13">
                  <c:v>1966055</c:v>
                </c:pt>
                <c:pt idx="14">
                  <c:v>1907446</c:v>
                </c:pt>
                <c:pt idx="15">
                  <c:v>1883130</c:v>
                </c:pt>
                <c:pt idx="16">
                  <c:v>1834138</c:v>
                </c:pt>
                <c:pt idx="17">
                  <c:v>1790311</c:v>
                </c:pt>
                <c:pt idx="18">
                  <c:v>1750525</c:v>
                </c:pt>
                <c:pt idx="19">
                  <c:v>1693801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'Fig.4_6_Tonnage (GRT) -Man data'!$A$6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data'!$B$6:$U$6</c:f>
              <c:numCache>
                <c:ptCount val="20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4">
                  <c:v>418834</c:v>
                </c:pt>
                <c:pt idx="5">
                  <c:v>427754</c:v>
                </c:pt>
                <c:pt idx="6">
                  <c:v>462281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595165</c:v>
                </c:pt>
                <c:pt idx="13">
                  <c:v>586190</c:v>
                </c:pt>
                <c:pt idx="14">
                  <c:v>579100</c:v>
                </c:pt>
                <c:pt idx="15">
                  <c:v>586113</c:v>
                </c:pt>
                <c:pt idx="16">
                  <c:v>554672</c:v>
                </c:pt>
                <c:pt idx="17">
                  <c:v>547566</c:v>
                </c:pt>
                <c:pt idx="18">
                  <c:v>522392</c:v>
                </c:pt>
                <c:pt idx="19">
                  <c:v>523415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'Fig.4_6_Tonnage (GRT) -Man data'!$A$7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data'!$B$7:$U$7</c:f>
              <c:numCache>
                <c:ptCount val="20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  <c:pt idx="15">
                  <c:v>220889</c:v>
                </c:pt>
                <c:pt idx="16">
                  <c:v>182857</c:v>
                </c:pt>
                <c:pt idx="17">
                  <c:v>173565</c:v>
                </c:pt>
                <c:pt idx="18">
                  <c:v>165125</c:v>
                </c:pt>
                <c:pt idx="19">
                  <c:v>164812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'Fig.4_6_Tonnage (GRT) -Man data'!$A$8</c:f>
              <c:strCache>
                <c:ptCount val="1"/>
                <c:pt idx="0">
                  <c:v>Bulgaria &amp; Rumania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data'!$B$8:$U$8</c:f>
              <c:numCache>
                <c:ptCount val="20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  <c:pt idx="18">
                  <c:v>11432</c:v>
                </c:pt>
                <c:pt idx="19">
                  <c:v>10717</c:v>
                </c:pt>
              </c:numCache>
            </c:numRef>
          </c:val>
          <c:smooth val="0"/>
        </c:ser>
        <c:marker val="1"/>
        <c:axId val="26280953"/>
        <c:axId val="35201986"/>
      </c:lineChart>
      <c:catAx>
        <c:axId val="2628095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auto val="0"/>
        <c:lblOffset val="100"/>
        <c:tickLblSkip val="1"/>
        <c:noMultiLvlLbl val="0"/>
      </c:catAx>
      <c:valAx>
        <c:axId val="35201986"/>
        <c:scaling>
          <c:orientation val="minMax"/>
          <c:max val="25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0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2775"/>
          <c:w val="0.73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7"/>
          <c:y val="0.26575"/>
          <c:w val="0.28575"/>
          <c:h val="0.4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8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5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08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4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3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0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5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'Fig.4_6_Tonnage (GRT) -Man data'!$A$17:$A$38</c:f>
              <c:strCache>
                <c:ptCount val="22"/>
                <c:pt idx="0">
                  <c:v>Spain</c:v>
                </c:pt>
                <c:pt idx="1">
                  <c:v>Norway</c:v>
                </c:pt>
                <c:pt idx="2">
                  <c:v>UK</c:v>
                </c:pt>
                <c:pt idx="3">
                  <c:v>France</c:v>
                </c:pt>
                <c:pt idx="4">
                  <c:v>Italy</c:v>
                </c:pt>
                <c:pt idx="5">
                  <c:v>Iceland</c:v>
                </c:pt>
                <c:pt idx="6">
                  <c:v>Netherlands</c:v>
                </c:pt>
                <c:pt idx="7">
                  <c:v>Portugal</c:v>
                </c:pt>
                <c:pt idx="8">
                  <c:v>Greece</c:v>
                </c:pt>
                <c:pt idx="9">
                  <c:v>Denmark</c:v>
                </c:pt>
                <c:pt idx="10">
                  <c:v>Ireland</c:v>
                </c:pt>
                <c:pt idx="11">
                  <c:v>Germany</c:v>
                </c:pt>
                <c:pt idx="12">
                  <c:v>Lithuania</c:v>
                </c:pt>
                <c:pt idx="13">
                  <c:v>Sweden</c:v>
                </c:pt>
                <c:pt idx="14">
                  <c:v>Latvia</c:v>
                </c:pt>
                <c:pt idx="15">
                  <c:v>Poland</c:v>
                </c:pt>
                <c:pt idx="16">
                  <c:v>Estonia</c:v>
                </c:pt>
                <c:pt idx="17">
                  <c:v>Belgium</c:v>
                </c:pt>
                <c:pt idx="18">
                  <c:v>Finland</c:v>
                </c:pt>
                <c:pt idx="19">
                  <c:v>Malta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'Fig.4_6_Tonnage (GRT) -Man data'!$B$17:$B$38</c:f>
              <c:numCache>
                <c:ptCount val="22"/>
                <c:pt idx="0">
                  <c:v>468212</c:v>
                </c:pt>
                <c:pt idx="1">
                  <c:v>354833</c:v>
                </c:pt>
                <c:pt idx="2">
                  <c:v>213183</c:v>
                </c:pt>
                <c:pt idx="3">
                  <c:v>209615</c:v>
                </c:pt>
                <c:pt idx="4">
                  <c:v>197374</c:v>
                </c:pt>
                <c:pt idx="5">
                  <c:v>167559</c:v>
                </c:pt>
                <c:pt idx="6">
                  <c:v>163725</c:v>
                </c:pt>
                <c:pt idx="7">
                  <c:v>106529</c:v>
                </c:pt>
                <c:pt idx="8">
                  <c:v>90676</c:v>
                </c:pt>
                <c:pt idx="9">
                  <c:v>76562</c:v>
                </c:pt>
                <c:pt idx="10">
                  <c:v>71232</c:v>
                </c:pt>
                <c:pt idx="11">
                  <c:v>69067</c:v>
                </c:pt>
                <c:pt idx="12">
                  <c:v>60963</c:v>
                </c:pt>
                <c:pt idx="13">
                  <c:v>43279</c:v>
                </c:pt>
                <c:pt idx="14">
                  <c:v>33655</c:v>
                </c:pt>
                <c:pt idx="15">
                  <c:v>29967</c:v>
                </c:pt>
                <c:pt idx="16">
                  <c:v>19288</c:v>
                </c:pt>
                <c:pt idx="17">
                  <c:v>19292</c:v>
                </c:pt>
                <c:pt idx="18">
                  <c:v>16153</c:v>
                </c:pt>
                <c:pt idx="19">
                  <c:v>15071</c:v>
                </c:pt>
                <c:pt idx="20">
                  <c:v>4991</c:v>
                </c:pt>
                <c:pt idx="21">
                  <c:v>967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vessels</a:t>
            </a:r>
          </a:p>
        </c:rich>
      </c:tx>
      <c:layout>
        <c:manualLayout>
          <c:xMode val="factor"/>
          <c:yMode val="factor"/>
          <c:x val="-0.36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25"/>
          <c:w val="0.76875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'Fig. 2_7_Vessels -manipul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data'!$B$6:$U$6</c:f>
              <c:numCache>
                <c:ptCount val="20"/>
                <c:pt idx="0">
                  <c:v>107030</c:v>
                </c:pt>
                <c:pt idx="1">
                  <c:v>106721</c:v>
                </c:pt>
                <c:pt idx="2">
                  <c:v>103244</c:v>
                </c:pt>
                <c:pt idx="3">
                  <c:v>103502</c:v>
                </c:pt>
                <c:pt idx="4">
                  <c:v>100859</c:v>
                </c:pt>
                <c:pt idx="5">
                  <c:v>100266</c:v>
                </c:pt>
                <c:pt idx="6">
                  <c:v>103868</c:v>
                </c:pt>
                <c:pt idx="7">
                  <c:v>101116</c:v>
                </c:pt>
                <c:pt idx="8">
                  <c:v>102404</c:v>
                </c:pt>
                <c:pt idx="9">
                  <c:v>102404</c:v>
                </c:pt>
                <c:pt idx="10">
                  <c:v>97951</c:v>
                </c:pt>
                <c:pt idx="11">
                  <c:v>95501</c:v>
                </c:pt>
                <c:pt idx="12">
                  <c:v>92409</c:v>
                </c:pt>
                <c:pt idx="13">
                  <c:v>90106</c:v>
                </c:pt>
                <c:pt idx="14">
                  <c:v>87881</c:v>
                </c:pt>
                <c:pt idx="15">
                  <c:v>85480</c:v>
                </c:pt>
                <c:pt idx="16">
                  <c:v>82772</c:v>
                </c:pt>
                <c:pt idx="17">
                  <c:v>81635</c:v>
                </c:pt>
                <c:pt idx="18">
                  <c:v>80326</c:v>
                </c:pt>
                <c:pt idx="19">
                  <c:v>77934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2_7_Vessels -manipul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data'!$B$7:$U$7</c:f>
              <c:numCache>
                <c:ptCount val="20"/>
                <c:pt idx="0">
                  <c:v>20656</c:v>
                </c:pt>
                <c:pt idx="1">
                  <c:v>19721</c:v>
                </c:pt>
                <c:pt idx="2">
                  <c:v>19466</c:v>
                </c:pt>
                <c:pt idx="3">
                  <c:v>19224</c:v>
                </c:pt>
                <c:pt idx="4">
                  <c:v>18876</c:v>
                </c:pt>
                <c:pt idx="5">
                  <c:v>18711</c:v>
                </c:pt>
                <c:pt idx="6">
                  <c:v>18676</c:v>
                </c:pt>
                <c:pt idx="9">
                  <c:v>15180</c:v>
                </c:pt>
                <c:pt idx="10">
                  <c:v>15166</c:v>
                </c:pt>
                <c:pt idx="11">
                  <c:v>15014</c:v>
                </c:pt>
                <c:pt idx="12">
                  <c:v>13938</c:v>
                </c:pt>
                <c:pt idx="13">
                  <c:v>12579</c:v>
                </c:pt>
                <c:pt idx="14">
                  <c:v>11809</c:v>
                </c:pt>
                <c:pt idx="15">
                  <c:v>10011</c:v>
                </c:pt>
                <c:pt idx="16">
                  <c:v>9479</c:v>
                </c:pt>
                <c:pt idx="17">
                  <c:v>8988</c:v>
                </c:pt>
                <c:pt idx="18">
                  <c:v>8649</c:v>
                </c:pt>
                <c:pt idx="19">
                  <c:v>8323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2_7_Vessels -manipul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data'!$B$8:$U$8</c:f>
              <c:numCache>
                <c:ptCount val="20"/>
                <c:pt idx="3">
                  <c:v>4191</c:v>
                </c:pt>
                <c:pt idx="4">
                  <c:v>4146</c:v>
                </c:pt>
                <c:pt idx="5">
                  <c:v>4089</c:v>
                </c:pt>
                <c:pt idx="6">
                  <c:v>4099</c:v>
                </c:pt>
                <c:pt idx="12">
                  <c:v>5529</c:v>
                </c:pt>
                <c:pt idx="15">
                  <c:v>6742</c:v>
                </c:pt>
                <c:pt idx="16">
                  <c:v>5695</c:v>
                </c:pt>
                <c:pt idx="17">
                  <c:v>5505</c:v>
                </c:pt>
                <c:pt idx="18">
                  <c:v>5396</c:v>
                </c:pt>
                <c:pt idx="19">
                  <c:v>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2_7_Vessels -manipul data'!$A$9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data'!$B$9:$U$9</c:f>
              <c:numCache>
                <c:ptCount val="20"/>
                <c:pt idx="0">
                  <c:v>144</c:v>
                </c:pt>
                <c:pt idx="1">
                  <c:v>132</c:v>
                </c:pt>
                <c:pt idx="2">
                  <c:v>128</c:v>
                </c:pt>
                <c:pt idx="3">
                  <c:v>127</c:v>
                </c:pt>
                <c:pt idx="4">
                  <c:v>132</c:v>
                </c:pt>
                <c:pt idx="5">
                  <c:v>76</c:v>
                </c:pt>
                <c:pt idx="6">
                  <c:v>63</c:v>
                </c:pt>
                <c:pt idx="18">
                  <c:v>3286</c:v>
                </c:pt>
                <c:pt idx="19">
                  <c:v>3290</c:v>
                </c:pt>
              </c:numCache>
            </c:numRef>
          </c:val>
          <c:smooth val="0"/>
        </c:ser>
        <c:marker val="1"/>
        <c:axId val="48382419"/>
        <c:axId val="32788588"/>
      </c:line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0"/>
        <c:lblOffset val="100"/>
        <c:tickLblSkip val="1"/>
        <c:noMultiLvlLbl val="0"/>
      </c:catAx>
      <c:valAx>
        <c:axId val="32788588"/>
        <c:scaling>
          <c:orientation val="minMax"/>
          <c:max val="1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16"/>
          <c:w val="0.74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193"/>
          <c:w val="0.569"/>
          <c:h val="0.6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9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1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1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1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7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4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6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2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2_7_Vessels -manipul data'!$A$15:$A$36</c:f>
              <c:strCache>
                <c:ptCount val="22"/>
                <c:pt idx="0">
                  <c:v>Greece</c:v>
                </c:pt>
                <c:pt idx="1">
                  <c:v>Italy</c:v>
                </c:pt>
                <c:pt idx="2">
                  <c:v>Spain</c:v>
                </c:pt>
                <c:pt idx="3">
                  <c:v>Portugal</c:v>
                </c:pt>
                <c:pt idx="4">
                  <c:v>France</c:v>
                </c:pt>
                <c:pt idx="5">
                  <c:v>Norway</c:v>
                </c:pt>
                <c:pt idx="6">
                  <c:v>UK</c:v>
                </c:pt>
                <c:pt idx="7">
                  <c:v>Finland</c:v>
                </c:pt>
                <c:pt idx="8">
                  <c:v>Denmark</c:v>
                </c:pt>
                <c:pt idx="9">
                  <c:v>Germany</c:v>
                </c:pt>
                <c:pt idx="10">
                  <c:v>Ireland</c:v>
                </c:pt>
                <c:pt idx="11">
                  <c:v>Iceland</c:v>
                </c:pt>
                <c:pt idx="12">
                  <c:v>Sweden</c:v>
                </c:pt>
                <c:pt idx="13">
                  <c:v>Malta</c:v>
                </c:pt>
                <c:pt idx="14">
                  <c:v>Estonia</c:v>
                </c:pt>
                <c:pt idx="15">
                  <c:v>Latvia</c:v>
                </c:pt>
                <c:pt idx="16">
                  <c:v>Poland</c:v>
                </c:pt>
                <c:pt idx="17">
                  <c:v>Cyprus</c:v>
                </c:pt>
                <c:pt idx="18">
                  <c:v>Netherlands</c:v>
                </c:pt>
                <c:pt idx="19">
                  <c:v>Lithuania</c:v>
                </c:pt>
                <c:pt idx="20">
                  <c:v>Slovenia</c:v>
                </c:pt>
                <c:pt idx="21">
                  <c:v>Belgium</c:v>
                </c:pt>
              </c:strCache>
            </c:strRef>
          </c:cat>
          <c:val>
            <c:numRef>
              <c:f>'Fig. 2_7_Vessels -manipul data'!$B$15:$B$36</c:f>
              <c:numCache>
                <c:ptCount val="22"/>
                <c:pt idx="0">
                  <c:v>17603</c:v>
                </c:pt>
                <c:pt idx="1">
                  <c:v>13837</c:v>
                </c:pt>
                <c:pt idx="2">
                  <c:v>13007</c:v>
                </c:pt>
                <c:pt idx="3">
                  <c:v>8637</c:v>
                </c:pt>
                <c:pt idx="4">
                  <c:v>7588</c:v>
                </c:pt>
                <c:pt idx="5">
                  <c:v>7041</c:v>
                </c:pt>
                <c:pt idx="6">
                  <c:v>6837</c:v>
                </c:pt>
                <c:pt idx="7">
                  <c:v>3162</c:v>
                </c:pt>
                <c:pt idx="8">
                  <c:v>2969</c:v>
                </c:pt>
                <c:pt idx="9">
                  <c:v>1874</c:v>
                </c:pt>
                <c:pt idx="10">
                  <c:v>1962</c:v>
                </c:pt>
                <c:pt idx="11">
                  <c:v>1608</c:v>
                </c:pt>
                <c:pt idx="12">
                  <c:v>1532</c:v>
                </c:pt>
                <c:pt idx="13">
                  <c:v>1386</c:v>
                </c:pt>
                <c:pt idx="14">
                  <c:v>964</c:v>
                </c:pt>
                <c:pt idx="15">
                  <c:v>879</c:v>
                </c:pt>
                <c:pt idx="16">
                  <c:v>867</c:v>
                </c:pt>
                <c:pt idx="17">
                  <c:v>867</c:v>
                </c:pt>
                <c:pt idx="18">
                  <c:v>840</c:v>
                </c:pt>
                <c:pt idx="19">
                  <c:v>250</c:v>
                </c:pt>
                <c:pt idx="20">
                  <c:v>169</c:v>
                </c:pt>
                <c:pt idx="21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61837"/>
        <c:axId val="38629942"/>
      </c:barChart>
      <c:catAx>
        <c:axId val="2666183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38629942"/>
        <c:crosses val="autoZero"/>
        <c:auto val="1"/>
        <c:lblOffset val="100"/>
        <c:tickLblSkip val="1"/>
        <c:noMultiLvlLbl val="0"/>
      </c:catAx>
      <c:valAx>
        <c:axId val="38629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 during 2004-2008  except * (only 2007-2008)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0925"/>
          <c:w val="0.795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'Changes2004-2008'!$A$7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'Changes2004-2008'!$B$7:$E$7</c:f>
              <c:numCache>
                <c:ptCount val="4"/>
                <c:pt idx="0">
                  <c:v>-7.936824688033823</c:v>
                </c:pt>
                <c:pt idx="1">
                  <c:v>-10.053952727639626</c:v>
                </c:pt>
                <c:pt idx="2">
                  <c:v>-8.827795975666817</c:v>
                </c:pt>
                <c:pt idx="3">
                  <c:v>-1.3448800158933807</c:v>
                </c:pt>
              </c:numCache>
            </c:numRef>
          </c:val>
        </c:ser>
        <c:ser>
          <c:idx val="2"/>
          <c:order val="1"/>
          <c:tx>
            <c:strRef>
              <c:f>'Changes2004-2008'!$A$8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'Changes2004-2008'!$B$8:$E$8</c:f>
              <c:numCache>
                <c:ptCount val="4"/>
                <c:pt idx="0">
                  <c:v>-8.370208122680594</c:v>
                </c:pt>
                <c:pt idx="1">
                  <c:v>-10.697254624961403</c:v>
                </c:pt>
                <c:pt idx="2">
                  <c:v>-16.8614524023574</c:v>
                </c:pt>
                <c:pt idx="3">
                  <c:v>7.414367890125121</c:v>
                </c:pt>
              </c:numCache>
            </c:numRef>
          </c:val>
        </c:ser>
        <c:ser>
          <c:idx val="4"/>
          <c:order val="2"/>
          <c:tx>
            <c:strRef>
              <c:f>'Changes2004-2008'!$A$9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'Changes2004-2008'!$B$9:$E$9</c:f>
              <c:numCache>
                <c:ptCount val="4"/>
                <c:pt idx="0">
                  <c:v>-24.658288918823942</c:v>
                </c:pt>
                <c:pt idx="1">
                  <c:v>-25.386959060885786</c:v>
                </c:pt>
                <c:pt idx="2">
                  <c:v>-20.453871254820527</c:v>
                </c:pt>
                <c:pt idx="3">
                  <c:v>-6.2015435369181375</c:v>
                </c:pt>
              </c:numCache>
            </c:numRef>
          </c:val>
        </c:ser>
        <c:ser>
          <c:idx val="1"/>
          <c:order val="3"/>
          <c:tx>
            <c:strRef>
              <c:f>'Changes2004-2008'!$A$10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'Changes2004-2008'!$B$10:$E$10</c:f>
              <c:numCache>
                <c:ptCount val="4"/>
                <c:pt idx="0">
                  <c:v>-1.9005623721881335</c:v>
                </c:pt>
                <c:pt idx="1">
                  <c:v>-6.254373687893633</c:v>
                </c:pt>
                <c:pt idx="2">
                  <c:v>0.12172854534388478</c:v>
                </c:pt>
                <c:pt idx="3">
                  <c:v>-6.368350133257891</c:v>
                </c:pt>
              </c:numCache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5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57150</xdr:rowOff>
    </xdr:from>
    <xdr:to>
      <xdr:col>21</xdr:col>
      <xdr:colOff>123825</xdr:colOff>
      <xdr:row>92</xdr:row>
      <xdr:rowOff>47625</xdr:rowOff>
    </xdr:to>
    <xdr:graphicFrame>
      <xdr:nvGraphicFramePr>
        <xdr:cNvPr id="2" name="Chart 8"/>
        <xdr:cNvGraphicFramePr/>
      </xdr:nvGraphicFramePr>
      <xdr:xfrm>
        <a:off x="638175" y="5676900"/>
        <a:ext cx="1228725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13</xdr:col>
      <xdr:colOff>19050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657225" y="190500"/>
        <a:ext cx="72866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34</xdr:row>
      <xdr:rowOff>152400</xdr:rowOff>
    </xdr:from>
    <xdr:to>
      <xdr:col>18</xdr:col>
      <xdr:colOff>400050</xdr:colOff>
      <xdr:row>69</xdr:row>
      <xdr:rowOff>123825</xdr:rowOff>
    </xdr:to>
    <xdr:graphicFrame>
      <xdr:nvGraphicFramePr>
        <xdr:cNvPr id="2" name="Chart 15"/>
        <xdr:cNvGraphicFramePr/>
      </xdr:nvGraphicFramePr>
      <xdr:xfrm>
        <a:off x="2190750" y="5657850"/>
        <a:ext cx="91821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12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695325" y="104775"/>
        <a:ext cx="7191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33</xdr:row>
      <xdr:rowOff>133350</xdr:rowOff>
    </xdr:from>
    <xdr:to>
      <xdr:col>14</xdr:col>
      <xdr:colOff>0</xdr:colOff>
      <xdr:row>76</xdr:row>
      <xdr:rowOff>9525</xdr:rowOff>
    </xdr:to>
    <xdr:graphicFrame>
      <xdr:nvGraphicFramePr>
        <xdr:cNvPr id="2" name="Chart 7"/>
        <xdr:cNvGraphicFramePr/>
      </xdr:nvGraphicFramePr>
      <xdr:xfrm>
        <a:off x="600075" y="5476875"/>
        <a:ext cx="79343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0.87875</cdr:y>
    </cdr:from>
    <cdr:to>
      <cdr:x>0.264</cdr:x>
      <cdr:y>0.93125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4057650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0.348</cdr:x>
      <cdr:y>0.87875</cdr:y>
    </cdr:from>
    <cdr:to>
      <cdr:x>0.46825</cdr:x>
      <cdr:y>0.93125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057650"/>
          <a:ext cx="866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0.5315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00" y="4057650"/>
          <a:ext cx="2371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0.8715</cdr:y>
    </cdr:from>
    <cdr:to>
      <cdr:x>0.25825</cdr:x>
      <cdr:y>0.92675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475297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0.34325</cdr:x>
      <cdr:y>0.8715</cdr:y>
    </cdr:from>
    <cdr:to>
      <cdr:x>0.4655</cdr:x>
      <cdr:y>0.92675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24150" y="4752975"/>
          <a:ext cx="971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0.5285</cdr:x>
      <cdr:y>0.8715</cdr:y>
    </cdr:from>
    <cdr:to>
      <cdr:x>0.8625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191000" y="4752975"/>
          <a:ext cx="2657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cdr:txBody>
    </cdr:sp>
  </cdr:relSizeAnchor>
  <cdr:relSizeAnchor xmlns:cdr="http://schemas.openxmlformats.org/drawingml/2006/chartDrawing">
    <cdr:from>
      <cdr:x>0.2575</cdr:x>
      <cdr:y>0.36925</cdr:y>
    </cdr:from>
    <cdr:to>
      <cdr:x>0.3755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38350" y="20097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0.34175</cdr:y>
    </cdr:from>
    <cdr:to>
      <cdr:x>0.37175</cdr:x>
      <cdr:y>0.5345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1857375"/>
          <a:ext cx="9334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0.4355</cdr:x>
      <cdr:y>0.338</cdr:y>
    </cdr:from>
    <cdr:to>
      <cdr:x>0.535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457575" y="1838325"/>
          <a:ext cx="7905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
</a:t>
          </a:r>
        </a:p>
      </cdr:txBody>
    </cdr:sp>
  </cdr:relSizeAnchor>
  <cdr:relSizeAnchor xmlns:cdr="http://schemas.openxmlformats.org/drawingml/2006/chartDrawing">
    <cdr:from>
      <cdr:x>0.803</cdr:x>
      <cdr:y>0.3435</cdr:y>
    </cdr:from>
    <cdr:to>
      <cdr:x>0.946</cdr:x>
      <cdr:y>0.5375</cdr:y>
    </cdr:to>
    <cdr:sp>
      <cdr:nvSpPr>
        <cdr:cNvPr id="7" name="TextBox 7"/>
        <cdr:cNvSpPr txBox="1">
          <a:spLocks noChangeArrowheads="1"/>
        </cdr:cNvSpPr>
      </cdr:nvSpPr>
      <cdr:spPr>
        <a:xfrm>
          <a:off x="6372225" y="1866900"/>
          <a:ext cx="11334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76200</xdr:rowOff>
    </xdr:from>
    <xdr:ext cx="7943850" cy="5457825"/>
    <xdr:graphicFrame>
      <xdr:nvGraphicFramePr>
        <xdr:cNvPr id="1" name="Chart 2049"/>
        <xdr:cNvGraphicFramePr/>
      </xdr:nvGraphicFramePr>
      <xdr:xfrm>
        <a:off x="600075" y="1695450"/>
        <a:ext cx="7943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76200</xdr:colOff>
      <xdr:row>22</xdr:row>
      <xdr:rowOff>0</xdr:rowOff>
    </xdr:from>
    <xdr:ext cx="47625" cy="514350"/>
    <xdr:sp>
      <xdr:nvSpPr>
        <xdr:cNvPr id="2" name="TextBox 3"/>
        <xdr:cNvSpPr txBox="1">
          <a:spLocks noChangeArrowheads="1"/>
        </xdr:cNvSpPr>
      </xdr:nvSpPr>
      <xdr:spPr>
        <a:xfrm flipH="1">
          <a:off x="5562600" y="3562350"/>
          <a:ext cx="47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a.eu.int/comm/fisheries/doc_et_publ/statistic/stat_en.htm" TargetMode="External" /><Relationship Id="rId2" Type="http://schemas.openxmlformats.org/officeDocument/2006/relationships/hyperlink" Target="http://europa.eu.int/comm/fisheries/doc_et_publ/pub_en.ht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2" sqref="H42"/>
    </sheetView>
  </sheetViews>
  <sheetFormatPr defaultColWidth="9.140625" defaultRowHeight="12.75"/>
  <cols>
    <col min="1" max="1" width="6.8515625" style="2" customWidth="1"/>
    <col min="2" max="2" width="6.28125" style="0" customWidth="1"/>
    <col min="3" max="22" width="6.7109375" style="0" customWidth="1"/>
  </cols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spans="1:140" ht="12.75">
      <c r="A4" s="2" t="s">
        <v>47</v>
      </c>
      <c r="B4" t="s">
        <v>48</v>
      </c>
      <c r="D4" s="3" t="s">
        <v>49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</row>
    <row r="5" spans="2:140" ht="12.75">
      <c r="B5" s="77" t="s">
        <v>50</v>
      </c>
      <c r="C5" s="77"/>
      <c r="D5" s="3" t="s">
        <v>51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2:140" ht="12.75">
      <c r="B6" s="23"/>
      <c r="C6" s="23"/>
      <c r="D6" s="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</row>
    <row r="7" spans="19:140" ht="12.75"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s="5" customFormat="1" ht="15.75">
      <c r="A9" s="18" t="s">
        <v>54</v>
      </c>
      <c r="B9" s="19"/>
      <c r="S9" s="16"/>
      <c r="T9" s="16"/>
      <c r="U9" s="1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</row>
    <row r="10" spans="1:140" s="5" customFormat="1" ht="13.5">
      <c r="A10" s="10" t="s">
        <v>4</v>
      </c>
      <c r="B10" s="5" t="s">
        <v>46</v>
      </c>
      <c r="C10" s="66">
        <v>80103</v>
      </c>
      <c r="D10" s="69">
        <v>78279</v>
      </c>
      <c r="E10" s="69">
        <v>79837</v>
      </c>
      <c r="F10" s="69">
        <v>73564</v>
      </c>
      <c r="G10" s="69">
        <v>69359</v>
      </c>
      <c r="H10" s="69">
        <v>68451</v>
      </c>
      <c r="I10" s="69">
        <v>65817</v>
      </c>
      <c r="J10" s="69">
        <v>63629</v>
      </c>
      <c r="K10" s="69">
        <v>64676</v>
      </c>
      <c r="L10" s="69">
        <v>64676</v>
      </c>
      <c r="M10" s="69">
        <v>63453</v>
      </c>
      <c r="N10" s="69">
        <v>63502</v>
      </c>
      <c r="O10" s="69">
        <v>66494</v>
      </c>
      <c r="P10" s="69">
        <v>67787</v>
      </c>
      <c r="Q10" s="69">
        <v>66869</v>
      </c>
      <c r="R10" s="69">
        <v>65567</v>
      </c>
      <c r="S10" s="69">
        <v>65422</v>
      </c>
      <c r="T10" s="69">
        <v>60190</v>
      </c>
      <c r="U10" s="70">
        <v>60620</v>
      </c>
      <c r="V10" s="70">
        <v>60620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1" spans="1:140" s="5" customFormat="1" ht="13.5">
      <c r="A11" s="10" t="s">
        <v>5</v>
      </c>
      <c r="B11" s="5" t="s">
        <v>25</v>
      </c>
      <c r="C11" s="66">
        <v>532708</v>
      </c>
      <c r="D11" s="69">
        <v>533045</v>
      </c>
      <c r="E11" s="69">
        <v>515517</v>
      </c>
      <c r="F11" s="69">
        <v>478620</v>
      </c>
      <c r="G11" s="69">
        <v>425595</v>
      </c>
      <c r="H11" s="69">
        <v>434408</v>
      </c>
      <c r="I11" s="69">
        <v>423564</v>
      </c>
      <c r="J11" s="69">
        <v>409431</v>
      </c>
      <c r="K11" s="69">
        <v>394100</v>
      </c>
      <c r="L11" s="69">
        <v>394100</v>
      </c>
      <c r="M11" s="69">
        <v>387689</v>
      </c>
      <c r="N11" s="69">
        <v>393373</v>
      </c>
      <c r="O11" s="69">
        <v>385059</v>
      </c>
      <c r="P11" s="69">
        <v>366876</v>
      </c>
      <c r="Q11" s="69">
        <v>346107</v>
      </c>
      <c r="R11" s="69">
        <v>335653</v>
      </c>
      <c r="S11" s="69">
        <v>324865</v>
      </c>
      <c r="T11" s="69">
        <v>306562</v>
      </c>
      <c r="U11" s="70">
        <v>276662</v>
      </c>
      <c r="V11" s="70">
        <v>263914</v>
      </c>
      <c r="W1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</row>
    <row r="12" spans="1:140" s="5" customFormat="1" ht="13.5">
      <c r="A12" s="10" t="s">
        <v>6</v>
      </c>
      <c r="B12" s="5" t="s">
        <v>26</v>
      </c>
      <c r="C12" s="66">
        <v>142645</v>
      </c>
      <c r="D12" s="69">
        <v>214695</v>
      </c>
      <c r="E12" s="69">
        <v>187617</v>
      </c>
      <c r="F12" s="69">
        <v>184809</v>
      </c>
      <c r="G12" s="69">
        <v>175860</v>
      </c>
      <c r="H12" s="69">
        <v>172280</v>
      </c>
      <c r="I12" s="69">
        <v>169176</v>
      </c>
      <c r="J12" s="69">
        <v>168002</v>
      </c>
      <c r="K12" s="69">
        <v>161512</v>
      </c>
      <c r="L12" s="69">
        <v>161512</v>
      </c>
      <c r="M12" s="69">
        <v>163748</v>
      </c>
      <c r="N12" s="69">
        <v>167744</v>
      </c>
      <c r="O12" s="69">
        <v>167622</v>
      </c>
      <c r="P12" s="69">
        <v>161112</v>
      </c>
      <c r="Q12" s="69">
        <v>158541</v>
      </c>
      <c r="R12" s="69">
        <v>161990</v>
      </c>
      <c r="S12" s="69">
        <v>159214</v>
      </c>
      <c r="T12" s="69">
        <v>155619</v>
      </c>
      <c r="U12" s="70">
        <v>160878</v>
      </c>
      <c r="V12" s="70">
        <v>161248</v>
      </c>
      <c r="W12"/>
      <c r="AO12"/>
      <c r="AP12"/>
      <c r="AQ12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</row>
    <row r="13" spans="1:140" s="5" customFormat="1" ht="13.5">
      <c r="A13" s="10" t="s">
        <v>8</v>
      </c>
      <c r="B13" s="5" t="s">
        <v>28</v>
      </c>
      <c r="C13" s="66">
        <v>742332</v>
      </c>
      <c r="D13" s="68">
        <v>749453</v>
      </c>
      <c r="E13" s="69">
        <v>728426</v>
      </c>
      <c r="F13" s="69">
        <v>717131</v>
      </c>
      <c r="G13" s="69">
        <v>687390</v>
      </c>
      <c r="H13" s="69">
        <v>685290</v>
      </c>
      <c r="I13" s="69">
        <v>669956</v>
      </c>
      <c r="J13" s="69">
        <v>668032</v>
      </c>
      <c r="K13" s="69">
        <v>668858</v>
      </c>
      <c r="L13" s="69">
        <v>668853</v>
      </c>
      <c r="M13" s="69">
        <v>632305</v>
      </c>
      <c r="N13" s="69">
        <v>623043</v>
      </c>
      <c r="O13" s="69">
        <v>626279</v>
      </c>
      <c r="P13" s="69">
        <v>597991</v>
      </c>
      <c r="Q13" s="69">
        <v>574531</v>
      </c>
      <c r="R13" s="69">
        <v>550684</v>
      </c>
      <c r="S13" s="69">
        <v>537181</v>
      </c>
      <c r="T13" s="69">
        <v>526399</v>
      </c>
      <c r="U13" s="70">
        <v>517299</v>
      </c>
      <c r="V13" s="70">
        <v>510993</v>
      </c>
      <c r="W13"/>
      <c r="AO13"/>
      <c r="AP13"/>
      <c r="AQ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</row>
    <row r="14" spans="1:140" s="5" customFormat="1" ht="13.5">
      <c r="A14" s="10" t="s">
        <v>9</v>
      </c>
      <c r="B14" s="5" t="s">
        <v>30</v>
      </c>
      <c r="C14" s="66">
        <v>1983896</v>
      </c>
      <c r="D14" s="69">
        <v>1975036</v>
      </c>
      <c r="E14" s="69">
        <v>1917974</v>
      </c>
      <c r="F14" s="69">
        <v>1852311</v>
      </c>
      <c r="G14" s="69">
        <v>1759903</v>
      </c>
      <c r="H14" s="69">
        <v>1714490</v>
      </c>
      <c r="I14" s="69">
        <v>1631154</v>
      </c>
      <c r="J14" s="69">
        <v>1539862</v>
      </c>
      <c r="K14" s="69">
        <v>1470596</v>
      </c>
      <c r="L14" s="69">
        <v>1470597</v>
      </c>
      <c r="M14" s="69">
        <v>1381730</v>
      </c>
      <c r="N14" s="69">
        <v>1332708</v>
      </c>
      <c r="O14" s="69">
        <v>1301073</v>
      </c>
      <c r="P14" s="69">
        <v>1260178</v>
      </c>
      <c r="Q14" s="69">
        <v>1177218</v>
      </c>
      <c r="R14" s="69">
        <v>1152007</v>
      </c>
      <c r="S14" s="69">
        <v>1124363</v>
      </c>
      <c r="T14" s="69">
        <v>1098858</v>
      </c>
      <c r="U14" s="70">
        <v>1064176</v>
      </c>
      <c r="V14" s="70">
        <v>1029530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O14"/>
      <c r="AP14"/>
      <c r="AQ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</row>
    <row r="15" spans="1:140" s="5" customFormat="1" ht="13.5">
      <c r="A15" s="10" t="s">
        <v>10</v>
      </c>
      <c r="B15" s="5" t="s">
        <v>29</v>
      </c>
      <c r="C15" s="66">
        <v>1160286</v>
      </c>
      <c r="D15" s="69">
        <v>1154612</v>
      </c>
      <c r="E15" s="69">
        <v>1088350</v>
      </c>
      <c r="F15" s="69">
        <v>1054449</v>
      </c>
      <c r="G15" s="69">
        <v>1034079</v>
      </c>
      <c r="H15" s="69">
        <v>1010928</v>
      </c>
      <c r="I15" s="69">
        <v>990784</v>
      </c>
      <c r="J15" s="69">
        <v>988407</v>
      </c>
      <c r="K15" s="69">
        <v>1145661</v>
      </c>
      <c r="L15" s="69">
        <v>1145661</v>
      </c>
      <c r="M15" s="69">
        <v>1110014</v>
      </c>
      <c r="N15" s="69">
        <v>1108229</v>
      </c>
      <c r="O15" s="69">
        <v>1102993</v>
      </c>
      <c r="P15" s="69">
        <v>1115424</v>
      </c>
      <c r="Q15" s="69">
        <v>1109273</v>
      </c>
      <c r="R15" s="69">
        <v>1066273</v>
      </c>
      <c r="S15" s="69">
        <v>1069764</v>
      </c>
      <c r="T15" s="69">
        <v>1099034</v>
      </c>
      <c r="U15" s="70">
        <v>1111068</v>
      </c>
      <c r="V15" s="70">
        <v>1082260</v>
      </c>
      <c r="W15"/>
      <c r="AO15"/>
      <c r="AP15"/>
      <c r="AQ15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</row>
    <row r="16" spans="1:140" s="5" customFormat="1" ht="13.5">
      <c r="A16" s="10" t="s">
        <v>11</v>
      </c>
      <c r="B16" s="5" t="s">
        <v>31</v>
      </c>
      <c r="C16" s="66">
        <v>203109</v>
      </c>
      <c r="D16" s="69">
        <v>195944</v>
      </c>
      <c r="E16" s="69">
        <v>201437</v>
      </c>
      <c r="F16" s="69">
        <v>211458</v>
      </c>
      <c r="G16" s="69">
        <v>210985</v>
      </c>
      <c r="H16" s="69">
        <v>215475</v>
      </c>
      <c r="I16" s="69">
        <v>212680</v>
      </c>
      <c r="J16" s="69">
        <v>205956</v>
      </c>
      <c r="K16" s="69">
        <v>207549</v>
      </c>
      <c r="L16" s="69">
        <v>207552</v>
      </c>
      <c r="M16" s="69">
        <v>208245</v>
      </c>
      <c r="N16" s="69">
        <v>211894</v>
      </c>
      <c r="O16" s="69">
        <v>215567</v>
      </c>
      <c r="P16" s="69">
        <v>229093</v>
      </c>
      <c r="Q16" s="69">
        <v>223890</v>
      </c>
      <c r="R16" s="69">
        <v>213675</v>
      </c>
      <c r="S16" s="69">
        <v>216435</v>
      </c>
      <c r="T16" s="69">
        <v>216625</v>
      </c>
      <c r="U16" s="70">
        <v>206761</v>
      </c>
      <c r="V16" s="70">
        <v>193409</v>
      </c>
      <c r="W16"/>
      <c r="X16"/>
      <c r="AO16"/>
      <c r="AP16"/>
      <c r="AQ1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</row>
    <row r="17" spans="1:140" s="5" customFormat="1" ht="13.5">
      <c r="A17" s="10" t="s">
        <v>12</v>
      </c>
      <c r="B17" s="5" t="s">
        <v>32</v>
      </c>
      <c r="C17" s="66">
        <v>1746921</v>
      </c>
      <c r="D17" s="69">
        <v>1503303</v>
      </c>
      <c r="E17" s="69">
        <v>1522286</v>
      </c>
      <c r="F17" s="69">
        <v>1526702</v>
      </c>
      <c r="G17" s="69">
        <v>1523277</v>
      </c>
      <c r="H17" s="69">
        <v>1508912</v>
      </c>
      <c r="I17" s="69">
        <v>1495689</v>
      </c>
      <c r="J17" s="69">
        <v>1492028</v>
      </c>
      <c r="K17" s="69">
        <v>1507448</v>
      </c>
      <c r="L17" s="69">
        <v>1507462</v>
      </c>
      <c r="M17" s="69">
        <v>1463428</v>
      </c>
      <c r="N17" s="69">
        <v>1394483</v>
      </c>
      <c r="O17" s="69">
        <v>1322315</v>
      </c>
      <c r="P17" s="69">
        <v>1279648</v>
      </c>
      <c r="Q17" s="69">
        <v>1271704</v>
      </c>
      <c r="R17" s="69">
        <v>1243511</v>
      </c>
      <c r="S17" s="69">
        <v>1223721</v>
      </c>
      <c r="T17" s="69">
        <v>1195438</v>
      </c>
      <c r="U17" s="70">
        <v>1153021</v>
      </c>
      <c r="V17" s="70">
        <v>1149081</v>
      </c>
      <c r="W17"/>
      <c r="AO17"/>
      <c r="AP17"/>
      <c r="AQ17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</row>
    <row r="18" spans="1:140" s="5" customFormat="1" ht="13.5">
      <c r="A18" s="10" t="s">
        <v>17</v>
      </c>
      <c r="B18" s="5" t="s">
        <v>37</v>
      </c>
      <c r="C18" s="66">
        <v>551273</v>
      </c>
      <c r="D18" s="69">
        <v>559648</v>
      </c>
      <c r="E18" s="69">
        <v>546677</v>
      </c>
      <c r="F18" s="69">
        <v>540475</v>
      </c>
      <c r="G18" s="69">
        <v>541140</v>
      </c>
      <c r="H18" s="69">
        <v>517205</v>
      </c>
      <c r="I18" s="69">
        <v>516630</v>
      </c>
      <c r="J18" s="69">
        <v>509232</v>
      </c>
      <c r="K18" s="69">
        <v>492959</v>
      </c>
      <c r="L18" s="69">
        <v>492959</v>
      </c>
      <c r="M18" s="69">
        <v>503640</v>
      </c>
      <c r="N18" s="69">
        <v>522305</v>
      </c>
      <c r="O18" s="69">
        <v>492800</v>
      </c>
      <c r="P18" s="69">
        <v>461662</v>
      </c>
      <c r="Q18" s="69">
        <v>458854</v>
      </c>
      <c r="R18" s="69">
        <v>463315</v>
      </c>
      <c r="S18" s="69">
        <v>401270</v>
      </c>
      <c r="T18" s="69">
        <v>383965</v>
      </c>
      <c r="U18" s="70">
        <v>388801</v>
      </c>
      <c r="V18" s="70">
        <v>344073</v>
      </c>
      <c r="W18"/>
      <c r="AO18"/>
      <c r="AP18"/>
      <c r="AQ18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</row>
    <row r="19" spans="1:140" s="5" customFormat="1" ht="13.5">
      <c r="A19" s="10" t="s">
        <v>19</v>
      </c>
      <c r="B19" s="5" t="s">
        <v>39</v>
      </c>
      <c r="C19" s="66">
        <v>516039</v>
      </c>
      <c r="D19" s="69">
        <v>483557</v>
      </c>
      <c r="E19" s="69">
        <v>481872</v>
      </c>
      <c r="F19" s="69">
        <v>464573</v>
      </c>
      <c r="G19" s="69">
        <v>436244</v>
      </c>
      <c r="H19" s="69">
        <v>415262</v>
      </c>
      <c r="I19" s="69">
        <v>395846</v>
      </c>
      <c r="J19" s="69">
        <v>393011</v>
      </c>
      <c r="K19" s="69">
        <v>393109</v>
      </c>
      <c r="L19" s="69">
        <v>393109</v>
      </c>
      <c r="M19" s="69">
        <v>393776</v>
      </c>
      <c r="N19" s="69">
        <v>397326</v>
      </c>
      <c r="O19" s="69">
        <v>402340</v>
      </c>
      <c r="P19" s="69">
        <v>397668</v>
      </c>
      <c r="Q19" s="69">
        <v>388941</v>
      </c>
      <c r="R19" s="69">
        <v>390672</v>
      </c>
      <c r="S19" s="69">
        <v>380521</v>
      </c>
      <c r="T19" s="69">
        <v>380572</v>
      </c>
      <c r="U19" s="70">
        <v>382156</v>
      </c>
      <c r="V19" s="70">
        <v>383099</v>
      </c>
      <c r="W19"/>
      <c r="X19"/>
      <c r="AO19"/>
      <c r="AP19"/>
      <c r="AQ19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</row>
    <row r="20" spans="1:140" s="5" customFormat="1" ht="13.5">
      <c r="A20" s="10" t="s">
        <v>20</v>
      </c>
      <c r="B20" s="5" t="s">
        <v>41</v>
      </c>
      <c r="C20" s="69"/>
      <c r="D20" s="69" t="s">
        <v>3</v>
      </c>
      <c r="E20" s="69" t="s">
        <v>3</v>
      </c>
      <c r="F20" s="69" t="s">
        <v>3</v>
      </c>
      <c r="G20" s="69" t="s">
        <v>3</v>
      </c>
      <c r="H20" s="69" t="s">
        <v>3</v>
      </c>
      <c r="I20" s="69">
        <v>224802</v>
      </c>
      <c r="J20" s="69">
        <v>217872</v>
      </c>
      <c r="K20" s="69">
        <v>220556</v>
      </c>
      <c r="L20" s="69">
        <v>220561</v>
      </c>
      <c r="M20" s="69">
        <v>203941</v>
      </c>
      <c r="N20" s="69">
        <v>197703</v>
      </c>
      <c r="O20" s="69">
        <v>191563</v>
      </c>
      <c r="P20" s="69">
        <v>190202</v>
      </c>
      <c r="Q20" s="69">
        <v>188156</v>
      </c>
      <c r="R20" s="69">
        <v>179496</v>
      </c>
      <c r="S20" s="69">
        <v>171589</v>
      </c>
      <c r="T20" s="69">
        <v>169416</v>
      </c>
      <c r="U20" s="70">
        <v>167729</v>
      </c>
      <c r="V20" s="70">
        <v>169707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O20"/>
      <c r="AP20"/>
      <c r="AQ20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</row>
    <row r="21" spans="1:140" s="5" customFormat="1" ht="13.5">
      <c r="A21" s="10" t="s">
        <v>21</v>
      </c>
      <c r="B21" s="5" t="s">
        <v>42</v>
      </c>
      <c r="C21" s="69"/>
      <c r="D21" s="69" t="s">
        <v>3</v>
      </c>
      <c r="E21" s="69" t="s">
        <v>3</v>
      </c>
      <c r="F21" s="69" t="s">
        <v>3</v>
      </c>
      <c r="G21" s="69" t="s">
        <v>3</v>
      </c>
      <c r="H21" s="69" t="s">
        <v>3</v>
      </c>
      <c r="I21" s="69">
        <v>268888</v>
      </c>
      <c r="J21" s="69">
        <v>258422</v>
      </c>
      <c r="K21" s="69">
        <v>250991</v>
      </c>
      <c r="L21" s="69">
        <v>250992</v>
      </c>
      <c r="M21" s="69">
        <v>234872</v>
      </c>
      <c r="N21" s="69">
        <v>244610</v>
      </c>
      <c r="O21" s="69">
        <v>236203</v>
      </c>
      <c r="P21" s="69">
        <v>224730</v>
      </c>
      <c r="Q21" s="69">
        <v>221135</v>
      </c>
      <c r="R21" s="69">
        <v>217914</v>
      </c>
      <c r="S21" s="69">
        <v>218728</v>
      </c>
      <c r="T21" s="69">
        <v>216977</v>
      </c>
      <c r="U21" s="70">
        <v>212517</v>
      </c>
      <c r="V21" s="70">
        <v>208913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O21"/>
      <c r="AP21"/>
      <c r="AQ21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</row>
    <row r="22" spans="1:140" s="5" customFormat="1" ht="13.5">
      <c r="A22" s="10" t="s">
        <v>22</v>
      </c>
      <c r="B22" s="5" t="s">
        <v>43</v>
      </c>
      <c r="C22" s="66">
        <v>1099575</v>
      </c>
      <c r="D22" s="69">
        <v>1215357</v>
      </c>
      <c r="E22" s="69">
        <v>1137491</v>
      </c>
      <c r="F22" s="69">
        <v>1253346</v>
      </c>
      <c r="G22" s="69">
        <v>1251237</v>
      </c>
      <c r="H22" s="69">
        <v>1179014</v>
      </c>
      <c r="I22" s="69">
        <v>1122119</v>
      </c>
      <c r="J22" s="69">
        <v>1030797</v>
      </c>
      <c r="K22" s="69">
        <v>1017323</v>
      </c>
      <c r="L22" s="69">
        <v>1017317</v>
      </c>
      <c r="M22" s="69">
        <v>973996</v>
      </c>
      <c r="N22" s="69">
        <v>974901</v>
      </c>
      <c r="O22" s="69">
        <v>996983</v>
      </c>
      <c r="P22" s="69">
        <v>942524</v>
      </c>
      <c r="Q22" s="69">
        <v>911941</v>
      </c>
      <c r="R22" s="69">
        <v>899739</v>
      </c>
      <c r="S22" s="69">
        <v>881298</v>
      </c>
      <c r="T22" s="69">
        <v>866485</v>
      </c>
      <c r="U22" s="70">
        <v>860296</v>
      </c>
      <c r="V22" s="70">
        <v>832794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O22"/>
      <c r="AP22"/>
      <c r="AQ22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</row>
    <row r="23" spans="1:140" s="5" customFormat="1" ht="15.75">
      <c r="A23" s="18" t="s">
        <v>55</v>
      </c>
      <c r="C23" s="70">
        <f>SUM(C10:C22)</f>
        <v>8758887</v>
      </c>
      <c r="D23" s="70">
        <f aca="true" t="shared" si="0" ref="D23:V23">SUM(D10:D22)</f>
        <v>8662929</v>
      </c>
      <c r="E23" s="70">
        <f t="shared" si="0"/>
        <v>8407484</v>
      </c>
      <c r="F23" s="70">
        <f t="shared" si="0"/>
        <v>8357438</v>
      </c>
      <c r="G23" s="70">
        <f t="shared" si="0"/>
        <v>8115069</v>
      </c>
      <c r="H23" s="70">
        <f t="shared" si="0"/>
        <v>7921715</v>
      </c>
      <c r="I23" s="70">
        <f t="shared" si="0"/>
        <v>8187105</v>
      </c>
      <c r="J23" s="70">
        <f t="shared" si="0"/>
        <v>7944681</v>
      </c>
      <c r="K23" s="70">
        <f t="shared" si="0"/>
        <v>7995338</v>
      </c>
      <c r="L23" s="70">
        <f t="shared" si="0"/>
        <v>7995351</v>
      </c>
      <c r="M23" s="70">
        <f t="shared" si="0"/>
        <v>7720837</v>
      </c>
      <c r="N23" s="70">
        <f t="shared" si="0"/>
        <v>7631821</v>
      </c>
      <c r="O23" s="70">
        <f t="shared" si="0"/>
        <v>7507291</v>
      </c>
      <c r="P23" s="70">
        <f t="shared" si="0"/>
        <v>7294895</v>
      </c>
      <c r="Q23" s="70">
        <f t="shared" si="0"/>
        <v>7097160</v>
      </c>
      <c r="R23" s="70">
        <f t="shared" si="0"/>
        <v>6940496</v>
      </c>
      <c r="S23" s="70">
        <f t="shared" si="0"/>
        <v>6774371</v>
      </c>
      <c r="T23" s="70">
        <f t="shared" si="0"/>
        <v>6676140</v>
      </c>
      <c r="U23" s="70">
        <f t="shared" si="0"/>
        <v>6561984</v>
      </c>
      <c r="V23" s="70">
        <f t="shared" si="0"/>
        <v>6389641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O23"/>
      <c r="AP23"/>
      <c r="AQ2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</row>
    <row r="24" spans="1:140" s="5" customFormat="1" ht="13.5">
      <c r="A24" s="10" t="s">
        <v>23</v>
      </c>
      <c r="B24" s="5" t="s">
        <v>44</v>
      </c>
      <c r="C24" s="69"/>
      <c r="D24" s="69" t="s">
        <v>3</v>
      </c>
      <c r="E24" s="69" t="s">
        <v>3</v>
      </c>
      <c r="F24" s="69" t="s">
        <v>3</v>
      </c>
      <c r="G24" s="69" t="s">
        <v>3</v>
      </c>
      <c r="H24" s="69" t="s">
        <v>3</v>
      </c>
      <c r="I24" s="69" t="s">
        <v>3</v>
      </c>
      <c r="J24" s="69" t="s">
        <v>3</v>
      </c>
      <c r="K24" s="69" t="s">
        <v>3</v>
      </c>
      <c r="L24" s="69">
        <v>502563</v>
      </c>
      <c r="M24" s="69">
        <v>513774</v>
      </c>
      <c r="N24" s="69">
        <v>528711</v>
      </c>
      <c r="O24" s="69">
        <v>555030</v>
      </c>
      <c r="P24" s="69">
        <v>548769</v>
      </c>
      <c r="Q24" s="69">
        <v>538442</v>
      </c>
      <c r="R24" s="69">
        <v>545190</v>
      </c>
      <c r="S24" s="69">
        <v>526057</v>
      </c>
      <c r="T24" s="70">
        <v>521893</v>
      </c>
      <c r="U24" s="70">
        <v>502452</v>
      </c>
      <c r="V24" s="70">
        <v>477014</v>
      </c>
      <c r="W24"/>
      <c r="AO24"/>
      <c r="AP24"/>
      <c r="AQ2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</row>
    <row r="25" spans="1:140" s="5" customFormat="1" ht="13.5">
      <c r="A25" s="10" t="s">
        <v>24</v>
      </c>
      <c r="B25" s="5" t="s">
        <v>45</v>
      </c>
      <c r="C25" s="69"/>
      <c r="D25" s="69" t="s">
        <v>3</v>
      </c>
      <c r="E25" s="69" t="s">
        <v>3</v>
      </c>
      <c r="F25" s="69" t="s">
        <v>3</v>
      </c>
      <c r="G25" s="69" t="s">
        <v>3</v>
      </c>
      <c r="H25" s="69" t="s">
        <v>3</v>
      </c>
      <c r="I25" s="69" t="s">
        <v>3</v>
      </c>
      <c r="J25" s="69" t="s">
        <v>3</v>
      </c>
      <c r="K25" s="69">
        <v>1202438</v>
      </c>
      <c r="L25" s="69">
        <v>1237842</v>
      </c>
      <c r="M25" s="69">
        <v>1286024</v>
      </c>
      <c r="N25" s="69">
        <v>1321060</v>
      </c>
      <c r="O25" s="69">
        <v>1361821</v>
      </c>
      <c r="P25" s="69">
        <v>1351242</v>
      </c>
      <c r="Q25" s="69">
        <v>1355745</v>
      </c>
      <c r="R25" s="69">
        <v>1328945</v>
      </c>
      <c r="S25" s="69">
        <v>1272375</v>
      </c>
      <c r="T25" s="69">
        <v>1261003</v>
      </c>
      <c r="U25" s="70">
        <v>1248882</v>
      </c>
      <c r="V25" s="70">
        <v>1240252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O25"/>
      <c r="AP25"/>
      <c r="AQ2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</row>
    <row r="26" spans="1:140" s="5" customFormat="1" ht="15.75">
      <c r="A26" s="18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L26" s="69">
        <f>SUM(L24:L25)</f>
        <v>1740405</v>
      </c>
      <c r="M26" s="69">
        <f aca="true" t="shared" si="1" ref="M26:V26">SUM(M24:M25)</f>
        <v>1799798</v>
      </c>
      <c r="N26" s="69">
        <f t="shared" si="1"/>
        <v>1849771</v>
      </c>
      <c r="O26" s="69">
        <f t="shared" si="1"/>
        <v>1916851</v>
      </c>
      <c r="P26" s="69">
        <f t="shared" si="1"/>
        <v>1900011</v>
      </c>
      <c r="Q26" s="69">
        <f t="shared" si="1"/>
        <v>1894187</v>
      </c>
      <c r="R26" s="69">
        <f t="shared" si="1"/>
        <v>1874135</v>
      </c>
      <c r="S26" s="69">
        <f t="shared" si="1"/>
        <v>1798432</v>
      </c>
      <c r="T26" s="69">
        <f t="shared" si="1"/>
        <v>1782896</v>
      </c>
      <c r="U26" s="69">
        <f t="shared" si="1"/>
        <v>1751334</v>
      </c>
      <c r="V26" s="69">
        <f t="shared" si="1"/>
        <v>1717266</v>
      </c>
      <c r="W26"/>
      <c r="AO26"/>
      <c r="AP26"/>
      <c r="AQ2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</row>
    <row r="27" spans="1:140" s="5" customFormat="1" ht="12" customHeight="1">
      <c r="A27" s="10" t="s">
        <v>7</v>
      </c>
      <c r="B27" s="5" t="s">
        <v>27</v>
      </c>
      <c r="C27" s="69"/>
      <c r="D27" s="69" t="s">
        <v>3</v>
      </c>
      <c r="E27" s="69" t="s">
        <v>3</v>
      </c>
      <c r="F27" s="69" t="s">
        <v>3</v>
      </c>
      <c r="G27" s="69" t="s">
        <v>3</v>
      </c>
      <c r="H27" s="69" t="s">
        <v>3</v>
      </c>
      <c r="I27" s="69" t="s">
        <v>3</v>
      </c>
      <c r="J27" s="69" t="s">
        <v>3</v>
      </c>
      <c r="K27" s="69" t="s">
        <v>3</v>
      </c>
      <c r="L27" s="69" t="s">
        <v>3</v>
      </c>
      <c r="M27" s="69" t="s">
        <v>3</v>
      </c>
      <c r="N27" s="69" t="s">
        <v>3</v>
      </c>
      <c r="O27" s="69" t="s">
        <v>3</v>
      </c>
      <c r="P27" s="69" t="s">
        <v>3</v>
      </c>
      <c r="Q27" s="69" t="s">
        <v>3</v>
      </c>
      <c r="R27" s="69">
        <v>63244</v>
      </c>
      <c r="S27" s="69">
        <v>62039</v>
      </c>
      <c r="T27" s="69">
        <v>53060</v>
      </c>
      <c r="U27" s="70">
        <v>49118</v>
      </c>
      <c r="V27" s="70">
        <v>45974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O27"/>
      <c r="AP27"/>
      <c r="AQ27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</row>
    <row r="28" spans="1:140" s="5" customFormat="1" ht="13.5">
      <c r="A28" s="10" t="s">
        <v>13</v>
      </c>
      <c r="B28" s="5" t="s">
        <v>33</v>
      </c>
      <c r="C28" s="69"/>
      <c r="D28" s="69" t="s">
        <v>3</v>
      </c>
      <c r="E28" s="69" t="s">
        <v>3</v>
      </c>
      <c r="F28" s="69" t="s">
        <v>3</v>
      </c>
      <c r="G28" s="69" t="s">
        <v>3</v>
      </c>
      <c r="H28" s="69" t="s">
        <v>3</v>
      </c>
      <c r="I28" s="69" t="s">
        <v>3</v>
      </c>
      <c r="J28" s="69" t="s">
        <v>3</v>
      </c>
      <c r="K28" s="69" t="s">
        <v>3</v>
      </c>
      <c r="L28" s="69" t="s">
        <v>3</v>
      </c>
      <c r="M28" s="69" t="s">
        <v>3</v>
      </c>
      <c r="N28" s="69" t="s">
        <v>3</v>
      </c>
      <c r="O28" s="69" t="s">
        <v>3</v>
      </c>
      <c r="P28" s="69" t="s">
        <v>3</v>
      </c>
      <c r="Q28" s="69" t="s">
        <v>3</v>
      </c>
      <c r="R28" s="69">
        <v>52662</v>
      </c>
      <c r="S28" s="69">
        <v>46707</v>
      </c>
      <c r="T28" s="69">
        <v>40791</v>
      </c>
      <c r="U28" s="70">
        <v>39314</v>
      </c>
      <c r="V28" s="70">
        <v>49023</v>
      </c>
      <c r="W28"/>
      <c r="X28"/>
      <c r="Y28"/>
      <c r="Z28"/>
      <c r="AA28"/>
      <c r="AB28"/>
      <c r="AO28"/>
      <c r="AP28"/>
      <c r="AQ2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</row>
    <row r="29" spans="1:140" s="5" customFormat="1" ht="13.5">
      <c r="A29" s="10" t="s">
        <v>14</v>
      </c>
      <c r="B29" s="5" t="s">
        <v>34</v>
      </c>
      <c r="C29" s="69"/>
      <c r="D29" s="69" t="s">
        <v>3</v>
      </c>
      <c r="E29" s="69" t="s">
        <v>3</v>
      </c>
      <c r="F29" s="69" t="s">
        <v>3</v>
      </c>
      <c r="G29" s="69" t="s">
        <v>3</v>
      </c>
      <c r="H29" s="69" t="s">
        <v>3</v>
      </c>
      <c r="I29" s="69" t="s">
        <v>3</v>
      </c>
      <c r="J29" s="69" t="s">
        <v>3</v>
      </c>
      <c r="K29" s="69" t="s">
        <v>3</v>
      </c>
      <c r="L29" s="69" t="s">
        <v>3</v>
      </c>
      <c r="M29" s="69" t="s">
        <v>3</v>
      </c>
      <c r="N29" s="69" t="s">
        <v>3</v>
      </c>
      <c r="O29" s="69" t="s">
        <v>3</v>
      </c>
      <c r="P29" s="69" t="s">
        <v>3</v>
      </c>
      <c r="Q29" s="69" t="s">
        <v>3</v>
      </c>
      <c r="R29" s="69">
        <v>72521</v>
      </c>
      <c r="S29" s="69">
        <v>64486</v>
      </c>
      <c r="T29" s="69">
        <v>61395</v>
      </c>
      <c r="U29" s="70">
        <v>57170</v>
      </c>
      <c r="V29" s="70">
        <v>61080</v>
      </c>
      <c r="W29"/>
      <c r="X29"/>
      <c r="Y29"/>
      <c r="Z29"/>
      <c r="AA29"/>
      <c r="AB29"/>
      <c r="AO29"/>
      <c r="AP29"/>
      <c r="AQ29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</row>
    <row r="30" spans="1:140" s="5" customFormat="1" ht="13.5">
      <c r="A30" s="10" t="s">
        <v>15</v>
      </c>
      <c r="B30" s="5" t="s">
        <v>35</v>
      </c>
      <c r="C30" s="69"/>
      <c r="D30" s="69" t="s">
        <v>3</v>
      </c>
      <c r="E30" s="69" t="s">
        <v>3</v>
      </c>
      <c r="F30" s="69" t="s">
        <v>3</v>
      </c>
      <c r="G30" s="69" t="s">
        <v>3</v>
      </c>
      <c r="H30" s="69" t="s">
        <v>3</v>
      </c>
      <c r="I30" s="69" t="s">
        <v>3</v>
      </c>
      <c r="J30" s="69" t="s">
        <v>3</v>
      </c>
      <c r="K30" s="69" t="s">
        <v>3</v>
      </c>
      <c r="L30" s="69" t="s">
        <v>3</v>
      </c>
      <c r="M30" s="69" t="s">
        <v>3</v>
      </c>
      <c r="N30" s="69" t="s">
        <v>3</v>
      </c>
      <c r="O30" s="69" t="s">
        <v>3</v>
      </c>
      <c r="P30" s="69" t="s">
        <v>3</v>
      </c>
      <c r="Q30" s="69" t="s">
        <v>3</v>
      </c>
      <c r="R30" s="69">
        <v>77809</v>
      </c>
      <c r="S30" s="69">
        <v>70608</v>
      </c>
      <c r="T30" s="69">
        <v>68601</v>
      </c>
      <c r="U30" s="70">
        <v>68931</v>
      </c>
      <c r="V30" s="70">
        <v>59794</v>
      </c>
      <c r="W30"/>
      <c r="AO30"/>
      <c r="AP30"/>
      <c r="AQ3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</row>
    <row r="31" spans="1:140" s="5" customFormat="1" ht="13.5">
      <c r="A31" s="10" t="s">
        <v>16</v>
      </c>
      <c r="B31" s="5" t="s">
        <v>36</v>
      </c>
      <c r="C31" s="69"/>
      <c r="D31" s="69" t="s">
        <v>3</v>
      </c>
      <c r="E31" s="69" t="s">
        <v>3</v>
      </c>
      <c r="F31" s="69" t="s">
        <v>3</v>
      </c>
      <c r="G31" s="69" t="s">
        <v>3</v>
      </c>
      <c r="H31" s="69" t="s">
        <v>3</v>
      </c>
      <c r="I31" s="69" t="s">
        <v>3</v>
      </c>
      <c r="J31" s="69" t="s">
        <v>3</v>
      </c>
      <c r="K31" s="69" t="s">
        <v>3</v>
      </c>
      <c r="L31" s="69" t="s">
        <v>3</v>
      </c>
      <c r="M31" s="69" t="s">
        <v>3</v>
      </c>
      <c r="N31" s="69" t="s">
        <v>3</v>
      </c>
      <c r="O31" s="69" t="s">
        <v>3</v>
      </c>
      <c r="P31" s="69" t="s">
        <v>3</v>
      </c>
      <c r="Q31" s="69" t="s">
        <v>3</v>
      </c>
      <c r="R31" s="69">
        <v>122238</v>
      </c>
      <c r="S31" s="69">
        <v>99273</v>
      </c>
      <c r="T31" s="69">
        <v>99506</v>
      </c>
      <c r="U31" s="70">
        <v>98287</v>
      </c>
      <c r="V31" s="70">
        <v>86161</v>
      </c>
      <c r="W31"/>
      <c r="X31"/>
      <c r="Y31"/>
      <c r="Z31"/>
      <c r="AA31"/>
      <c r="AB31"/>
      <c r="AC31"/>
      <c r="AD31"/>
      <c r="AO31"/>
      <c r="AP31"/>
      <c r="AQ31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</row>
    <row r="32" spans="1:140" s="5" customFormat="1" ht="13.5">
      <c r="A32" s="10" t="s">
        <v>18</v>
      </c>
      <c r="B32" s="5" t="s">
        <v>38</v>
      </c>
      <c r="C32" s="69"/>
      <c r="D32" s="69" t="s">
        <v>3</v>
      </c>
      <c r="E32" s="69" t="s">
        <v>3</v>
      </c>
      <c r="F32" s="69" t="s">
        <v>3</v>
      </c>
      <c r="G32" s="69" t="s">
        <v>3</v>
      </c>
      <c r="H32" s="69" t="s">
        <v>3</v>
      </c>
      <c r="I32" s="69" t="s">
        <v>3</v>
      </c>
      <c r="J32" s="69" t="s">
        <v>3</v>
      </c>
      <c r="K32" s="69" t="s">
        <v>3</v>
      </c>
      <c r="L32" s="69" t="s">
        <v>3</v>
      </c>
      <c r="M32" s="69" t="s">
        <v>3</v>
      </c>
      <c r="N32" s="69" t="s">
        <v>3</v>
      </c>
      <c r="O32" s="69" t="s">
        <v>3</v>
      </c>
      <c r="P32" s="69" t="s">
        <v>3</v>
      </c>
      <c r="Q32" s="69" t="s">
        <v>3</v>
      </c>
      <c r="R32" s="69">
        <v>146936</v>
      </c>
      <c r="S32" s="69">
        <v>105410</v>
      </c>
      <c r="T32" s="69">
        <v>99920</v>
      </c>
      <c r="U32" s="70">
        <v>96701</v>
      </c>
      <c r="V32" s="70">
        <v>98958</v>
      </c>
      <c r="W32"/>
      <c r="X32"/>
      <c r="Y32"/>
      <c r="Z32"/>
      <c r="AA32"/>
      <c r="AB32"/>
      <c r="AC32"/>
      <c r="AD32"/>
      <c r="AO32"/>
      <c r="AP32"/>
      <c r="AQ32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</row>
    <row r="33" spans="1:140" s="5" customFormat="1" ht="13.5">
      <c r="A33" s="10" t="s">
        <v>52</v>
      </c>
      <c r="B33" s="5" t="s">
        <v>40</v>
      </c>
      <c r="C33" s="69"/>
      <c r="D33" s="69" t="s">
        <v>3</v>
      </c>
      <c r="E33" s="69" t="s">
        <v>3</v>
      </c>
      <c r="F33" s="69" t="s">
        <v>3</v>
      </c>
      <c r="G33" s="69" t="s">
        <v>3</v>
      </c>
      <c r="H33" s="69" t="s">
        <v>3</v>
      </c>
      <c r="I33" s="69" t="s">
        <v>3</v>
      </c>
      <c r="J33" s="69" t="s">
        <v>3</v>
      </c>
      <c r="K33" s="69" t="s">
        <v>3</v>
      </c>
      <c r="L33" s="69" t="s">
        <v>3</v>
      </c>
      <c r="M33" s="69" t="s">
        <v>3</v>
      </c>
      <c r="N33" s="69" t="s">
        <v>3</v>
      </c>
      <c r="O33" s="69" t="s">
        <v>3</v>
      </c>
      <c r="P33" s="69" t="s">
        <v>3</v>
      </c>
      <c r="Q33" s="69" t="s">
        <v>3</v>
      </c>
      <c r="R33" s="69">
        <v>10958</v>
      </c>
      <c r="S33" s="69">
        <v>11119</v>
      </c>
      <c r="T33" s="69">
        <v>10797</v>
      </c>
      <c r="U33" s="70">
        <v>10352</v>
      </c>
      <c r="V33" s="70">
        <v>10653</v>
      </c>
      <c r="W33" s="14"/>
      <c r="X33" s="1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</row>
    <row r="34" spans="1:140" s="7" customFormat="1" ht="15.75">
      <c r="A34" s="20" t="s">
        <v>57</v>
      </c>
      <c r="B34" s="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>
        <f>SUM(R27:R33)</f>
        <v>546368</v>
      </c>
      <c r="S34" s="69">
        <f>SUM(S27:S33)</f>
        <v>459642</v>
      </c>
      <c r="T34" s="69">
        <f>SUM(T27:T33)</f>
        <v>434070</v>
      </c>
      <c r="U34" s="69">
        <f>SUM(U27:U33)</f>
        <v>419873</v>
      </c>
      <c r="V34" s="69">
        <f>SUM(V27:V33)</f>
        <v>411643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</row>
    <row r="35" spans="1:140" s="7" customFormat="1" ht="13.5">
      <c r="A35" s="10" t="s">
        <v>58</v>
      </c>
      <c r="B35" s="16" t="s">
        <v>60</v>
      </c>
      <c r="C35" s="11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6"/>
      <c r="T35" s="16"/>
      <c r="U35" s="70">
        <v>70134</v>
      </c>
      <c r="V35" s="70">
        <v>70512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</row>
    <row r="36" spans="1:140" s="7" customFormat="1" ht="13.5">
      <c r="A36" s="10" t="s">
        <v>59</v>
      </c>
      <c r="B36" s="16" t="s">
        <v>61</v>
      </c>
      <c r="C36" s="11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6"/>
      <c r="T36" s="16"/>
      <c r="U36" s="70">
        <v>8106</v>
      </c>
      <c r="V36" s="70">
        <v>6241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</row>
    <row r="37" spans="19:140" ht="12.75">
      <c r="S37" s="14"/>
      <c r="T37" s="14"/>
      <c r="U37" s="14">
        <f>SUM(U35:U36)</f>
        <v>78240</v>
      </c>
      <c r="V37" s="14">
        <f>SUM(V35:V36)</f>
        <v>76753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</row>
    <row r="43" spans="1:3" s="7" customFormat="1" ht="12.75">
      <c r="A43" s="6"/>
      <c r="B43" s="6"/>
      <c r="C43" s="6"/>
    </row>
    <row r="44" s="7" customFormat="1" ht="12.75"/>
    <row r="45" spans="1:3" s="7" customFormat="1" ht="12.75">
      <c r="A45" s="8"/>
      <c r="B45" s="12"/>
      <c r="C45" s="12"/>
    </row>
    <row r="46" spans="1:3" s="7" customFormat="1" ht="12.75">
      <c r="A46" s="8"/>
      <c r="B46" s="12"/>
      <c r="C46" s="12"/>
    </row>
    <row r="47" spans="1:3" s="7" customFormat="1" ht="12.75">
      <c r="A47" s="8"/>
      <c r="B47" s="12"/>
      <c r="C47" s="12"/>
    </row>
    <row r="48" spans="1:3" s="7" customFormat="1" ht="12.75">
      <c r="A48" s="8"/>
      <c r="B48" s="12"/>
      <c r="C48" s="12"/>
    </row>
    <row r="49" spans="1:3" s="7" customFormat="1" ht="12.75">
      <c r="A49" s="8"/>
      <c r="B49" s="12"/>
      <c r="C49" s="12"/>
    </row>
    <row r="50" spans="1:3" s="7" customFormat="1" ht="12.75">
      <c r="A50" s="8"/>
      <c r="B50" s="12"/>
      <c r="C50" s="12"/>
    </row>
    <row r="51" spans="1:3" s="7" customFormat="1" ht="12.75">
      <c r="A51" s="8"/>
      <c r="B51" s="12"/>
      <c r="C51" s="12"/>
    </row>
    <row r="52" spans="1:3" s="7" customFormat="1" ht="12.75">
      <c r="A52" s="8"/>
      <c r="B52" s="12"/>
      <c r="C52" s="12"/>
    </row>
    <row r="53" spans="1:3" s="7" customFormat="1" ht="12.75">
      <c r="A53" s="8"/>
      <c r="B53" s="12"/>
      <c r="C53" s="12"/>
    </row>
    <row r="54" spans="1:3" s="7" customFormat="1" ht="12.75">
      <c r="A54" s="8"/>
      <c r="B54" s="12"/>
      <c r="C54" s="12"/>
    </row>
    <row r="55" spans="1:3" s="7" customFormat="1" ht="12.75">
      <c r="A55" s="8"/>
      <c r="B55" s="12"/>
      <c r="C55" s="12"/>
    </row>
    <row r="56" spans="1:3" s="7" customFormat="1" ht="12.75">
      <c r="A56" s="8"/>
      <c r="B56" s="12"/>
      <c r="C56" s="12"/>
    </row>
    <row r="57" spans="1:3" s="7" customFormat="1" ht="12.75">
      <c r="A57" s="8"/>
      <c r="B57" s="12"/>
      <c r="C57" s="12"/>
    </row>
    <row r="58" spans="1:3" s="7" customFormat="1" ht="12.75">
      <c r="A58" s="8"/>
      <c r="B58" s="8"/>
      <c r="C58" s="8"/>
    </row>
    <row r="59" spans="1:3" s="7" customFormat="1" ht="12.75">
      <c r="A59" s="8"/>
      <c r="B59" s="8"/>
      <c r="C59" s="8"/>
    </row>
    <row r="60" s="7" customFormat="1" ht="12.75">
      <c r="A60" s="13"/>
    </row>
    <row r="61" s="7" customFormat="1" ht="12.75">
      <c r="A61" s="13"/>
    </row>
    <row r="62" s="7" customFormat="1" ht="12.75">
      <c r="A62" s="13"/>
    </row>
    <row r="63" s="7" customFormat="1" ht="12.75">
      <c r="A63" s="13"/>
    </row>
    <row r="64" s="7" customFormat="1" ht="12.75">
      <c r="A64" s="13"/>
    </row>
    <row r="65" s="7" customFormat="1" ht="12.75">
      <c r="A65" s="13"/>
    </row>
    <row r="66" s="7" customFormat="1" ht="12.75">
      <c r="A66" s="13"/>
    </row>
    <row r="67" s="7" customFormat="1" ht="12.75">
      <c r="A67" s="13"/>
    </row>
    <row r="68" s="7" customFormat="1" ht="12.75">
      <c r="A68" s="13"/>
    </row>
    <row r="69" s="7" customFormat="1" ht="12.75">
      <c r="A69" s="13"/>
    </row>
    <row r="70" s="7" customFormat="1" ht="12.75">
      <c r="A70" s="13"/>
    </row>
    <row r="71" s="7" customFormat="1" ht="12.75">
      <c r="A71" s="13"/>
    </row>
    <row r="72" s="7" customFormat="1" ht="12.75">
      <c r="A72" s="13"/>
    </row>
    <row r="73" s="7" customFormat="1" ht="12.75">
      <c r="A73" s="13"/>
    </row>
    <row r="74" s="7" customFormat="1" ht="12.75">
      <c r="A74" s="13"/>
    </row>
    <row r="75" s="7" customFormat="1" ht="12.75">
      <c r="A75" s="13"/>
    </row>
    <row r="76" s="7" customFormat="1" ht="12.75">
      <c r="A76" s="13"/>
    </row>
    <row r="77" s="7" customFormat="1" ht="12.75">
      <c r="A77" s="13"/>
    </row>
    <row r="78" s="7" customFormat="1" ht="12.75">
      <c r="A78" s="13"/>
    </row>
    <row r="79" s="7" customFormat="1" ht="12.75">
      <c r="A79" s="13"/>
    </row>
    <row r="80" s="7" customFormat="1" ht="12.75">
      <c r="A80" s="13"/>
    </row>
    <row r="81" s="7" customFormat="1" ht="12.75">
      <c r="A81" s="13"/>
    </row>
    <row r="82" s="7" customFormat="1" ht="12.75">
      <c r="A82" s="13"/>
    </row>
    <row r="83" s="7" customFormat="1" ht="12.75">
      <c r="A83" s="13"/>
    </row>
    <row r="84" s="7" customFormat="1" ht="12.75">
      <c r="A84" s="13"/>
    </row>
    <row r="85" s="7" customFormat="1" ht="12.75">
      <c r="A85" s="13"/>
    </row>
    <row r="86" s="7" customFormat="1" ht="12.75">
      <c r="A86" s="13"/>
    </row>
    <row r="87" s="7" customFormat="1" ht="12.75">
      <c r="A87" s="13"/>
    </row>
    <row r="88" s="7" customFormat="1" ht="12.75">
      <c r="A88" s="13"/>
    </row>
    <row r="89" s="7" customFormat="1" ht="12.75">
      <c r="A89" s="13"/>
    </row>
    <row r="90" s="7" customFormat="1" ht="12.75">
      <c r="A90" s="13"/>
    </row>
    <row r="91" s="7" customFormat="1" ht="12.75">
      <c r="A91" s="13"/>
    </row>
    <row r="92" s="7" customFormat="1" ht="12.75">
      <c r="A92" s="13"/>
    </row>
    <row r="93" s="7" customFormat="1" ht="12.75">
      <c r="A93" s="13"/>
    </row>
    <row r="94" s="7" customFormat="1" ht="12.75">
      <c r="A94" s="13"/>
    </row>
    <row r="95" s="7" customFormat="1" ht="12.75">
      <c r="A95" s="13"/>
    </row>
    <row r="96" s="7" customFormat="1" ht="12.75">
      <c r="A96" s="13"/>
    </row>
    <row r="97" s="7" customFormat="1" ht="12.75">
      <c r="A97" s="13"/>
    </row>
    <row r="98" s="7" customFormat="1" ht="12.75">
      <c r="A98" s="13"/>
    </row>
    <row r="99" s="7" customFormat="1" ht="12.75">
      <c r="A99" s="13"/>
    </row>
    <row r="100" s="7" customFormat="1" ht="12.75">
      <c r="A100" s="13"/>
    </row>
    <row r="101" s="7" customFormat="1" ht="12.75">
      <c r="A101" s="13"/>
    </row>
    <row r="102" s="7" customFormat="1" ht="12.75">
      <c r="A102" s="13"/>
    </row>
    <row r="103" s="7" customFormat="1" ht="12.75">
      <c r="A103" s="13"/>
    </row>
    <row r="104" s="7" customFormat="1" ht="12.75">
      <c r="A104" s="13"/>
    </row>
    <row r="105" s="7" customFormat="1" ht="12.75">
      <c r="A105" s="13"/>
    </row>
    <row r="106" s="7" customFormat="1" ht="12.75">
      <c r="A106" s="13"/>
    </row>
    <row r="107" s="7" customFormat="1" ht="12.75">
      <c r="A107" s="13"/>
    </row>
    <row r="108" s="7" customFormat="1" ht="12.75">
      <c r="A108" s="13"/>
    </row>
    <row r="109" s="7" customFormat="1" ht="12.75">
      <c r="A109" s="13"/>
    </row>
    <row r="110" s="7" customFormat="1" ht="12.75">
      <c r="A110" s="13"/>
    </row>
    <row r="111" s="7" customFormat="1" ht="12.75">
      <c r="A111" s="13"/>
    </row>
    <row r="112" s="7" customFormat="1" ht="12.75">
      <c r="A112" s="13"/>
    </row>
    <row r="113" s="7" customFormat="1" ht="12.75">
      <c r="A113" s="13"/>
    </row>
    <row r="114" s="7" customFormat="1" ht="12.75">
      <c r="A114" s="13"/>
    </row>
    <row r="115" s="7" customFormat="1" ht="12.75">
      <c r="A115" s="13"/>
    </row>
    <row r="116" s="7" customFormat="1" ht="12.75">
      <c r="A116" s="13"/>
    </row>
    <row r="117" s="7" customFormat="1" ht="12.75">
      <c r="A117" s="13"/>
    </row>
    <row r="118" s="7" customFormat="1" ht="12.75">
      <c r="A118" s="13"/>
    </row>
    <row r="119" s="7" customFormat="1" ht="12.75">
      <c r="A119" s="13"/>
    </row>
    <row r="120" s="7" customFormat="1" ht="12.75">
      <c r="A120" s="13"/>
    </row>
    <row r="121" s="7" customFormat="1" ht="12.75">
      <c r="A121" s="13"/>
    </row>
    <row r="122" s="7" customFormat="1" ht="12.75">
      <c r="A122" s="13"/>
    </row>
    <row r="123" s="7" customFormat="1" ht="12.75">
      <c r="A123" s="13"/>
    </row>
    <row r="124" s="7" customFormat="1" ht="12.75">
      <c r="A124" s="13"/>
    </row>
    <row r="125" s="7" customFormat="1" ht="12.75">
      <c r="A125" s="13"/>
    </row>
    <row r="126" s="7" customFormat="1" ht="12.75">
      <c r="A126" s="13"/>
    </row>
    <row r="127" s="7" customFormat="1" ht="12.75">
      <c r="A127" s="13"/>
    </row>
    <row r="128" s="7" customFormat="1" ht="12.75">
      <c r="A128" s="13"/>
    </row>
    <row r="129" s="7" customFormat="1" ht="12.75">
      <c r="A129" s="13"/>
    </row>
    <row r="130" s="7" customFormat="1" ht="12.75">
      <c r="A130" s="13"/>
    </row>
    <row r="131" s="7" customFormat="1" ht="12.75">
      <c r="A131" s="13"/>
    </row>
    <row r="132" s="7" customFormat="1" ht="12.75">
      <c r="A132" s="13"/>
    </row>
    <row r="133" s="7" customFormat="1" ht="12.75">
      <c r="A133" s="13"/>
    </row>
    <row r="134" s="7" customFormat="1" ht="12.75">
      <c r="A134" s="13"/>
    </row>
    <row r="135" s="7" customFormat="1" ht="12.75">
      <c r="A135" s="13"/>
    </row>
    <row r="136" s="7" customFormat="1" ht="12.75">
      <c r="A136" s="13"/>
    </row>
    <row r="137" s="7" customFormat="1" ht="12.75">
      <c r="A137" s="13"/>
    </row>
    <row r="138" s="7" customFormat="1" ht="12.75">
      <c r="A138" s="13"/>
    </row>
    <row r="139" s="7" customFormat="1" ht="12.75">
      <c r="A139" s="13"/>
    </row>
    <row r="140" s="7" customFormat="1" ht="12.75">
      <c r="A140" s="13"/>
    </row>
    <row r="141" s="7" customFormat="1" ht="12.75">
      <c r="A141" s="13"/>
    </row>
    <row r="142" s="7" customFormat="1" ht="12.75">
      <c r="A142" s="13"/>
    </row>
    <row r="143" s="7" customFormat="1" ht="12.75">
      <c r="A143" s="13"/>
    </row>
    <row r="144" s="7" customFormat="1" ht="12.75">
      <c r="A144" s="13"/>
    </row>
    <row r="145" s="7" customFormat="1" ht="12.75">
      <c r="A145" s="13"/>
    </row>
    <row r="146" s="7" customFormat="1" ht="12.75">
      <c r="A146" s="13"/>
    </row>
    <row r="147" s="7" customFormat="1" ht="12.75">
      <c r="A147" s="13"/>
    </row>
    <row r="148" s="7" customFormat="1" ht="12.75">
      <c r="A148" s="13"/>
    </row>
    <row r="149" s="7" customFormat="1" ht="12.75">
      <c r="A149" s="13"/>
    </row>
    <row r="150" s="7" customFormat="1" ht="12.75">
      <c r="A150" s="13"/>
    </row>
    <row r="151" s="7" customFormat="1" ht="12.75">
      <c r="A151" s="13"/>
    </row>
    <row r="152" s="7" customFormat="1" ht="12.75">
      <c r="A152" s="13"/>
    </row>
    <row r="153" s="7" customFormat="1" ht="12.75">
      <c r="A153" s="13"/>
    </row>
    <row r="154" s="7" customFormat="1" ht="12.75">
      <c r="A154" s="13"/>
    </row>
    <row r="155" s="7" customFormat="1" ht="12.75">
      <c r="A155" s="13"/>
    </row>
    <row r="156" s="7" customFormat="1" ht="12.75">
      <c r="A156" s="13"/>
    </row>
    <row r="157" s="7" customFormat="1" ht="12.75">
      <c r="A157" s="13"/>
    </row>
    <row r="158" s="7" customFormat="1" ht="12.75">
      <c r="A158" s="13"/>
    </row>
    <row r="159" s="7" customFormat="1" ht="12.75">
      <c r="A159" s="13"/>
    </row>
    <row r="160" s="7" customFormat="1" ht="12.75">
      <c r="A160" s="13"/>
    </row>
    <row r="161" s="7" customFormat="1" ht="12.75">
      <c r="A161" s="13"/>
    </row>
    <row r="162" s="7" customFormat="1" ht="12.75">
      <c r="A162" s="13"/>
    </row>
    <row r="163" s="7" customFormat="1" ht="12.75">
      <c r="A163" s="13"/>
    </row>
    <row r="164" s="7" customFormat="1" ht="12.75">
      <c r="A164" s="13"/>
    </row>
    <row r="165" s="7" customFormat="1" ht="12.75">
      <c r="A165" s="13"/>
    </row>
    <row r="166" s="7" customFormat="1" ht="12.75">
      <c r="A166" s="13"/>
    </row>
    <row r="167" s="7" customFormat="1" ht="12.75">
      <c r="A167" s="13"/>
    </row>
    <row r="168" s="7" customFormat="1" ht="12.75">
      <c r="A168" s="13"/>
    </row>
    <row r="169" s="7" customFormat="1" ht="12.75">
      <c r="A169" s="13"/>
    </row>
    <row r="170" s="7" customFormat="1" ht="12.75">
      <c r="A170" s="13"/>
    </row>
    <row r="171" s="7" customFormat="1" ht="12.75">
      <c r="A171" s="13"/>
    </row>
    <row r="172" s="7" customFormat="1" ht="12.75">
      <c r="A172" s="13"/>
    </row>
    <row r="173" s="7" customFormat="1" ht="12.75">
      <c r="A173" s="13"/>
    </row>
    <row r="174" s="7" customFormat="1" ht="12.75">
      <c r="A174" s="13"/>
    </row>
    <row r="175" s="7" customFormat="1" ht="12.75">
      <c r="A175" s="13"/>
    </row>
    <row r="176" s="7" customFormat="1" ht="12.75">
      <c r="A176" s="13"/>
    </row>
    <row r="177" s="7" customFormat="1" ht="12.75">
      <c r="A177" s="13"/>
    </row>
    <row r="178" s="7" customFormat="1" ht="12.75">
      <c r="A178" s="13"/>
    </row>
    <row r="179" s="7" customFormat="1" ht="12.75">
      <c r="A179" s="13"/>
    </row>
    <row r="180" s="7" customFormat="1" ht="12.75">
      <c r="A180" s="13"/>
    </row>
    <row r="181" s="7" customFormat="1" ht="12.75">
      <c r="A181" s="13"/>
    </row>
    <row r="182" s="7" customFormat="1" ht="12.75">
      <c r="A182" s="13"/>
    </row>
    <row r="183" s="7" customFormat="1" ht="12.75">
      <c r="A183" s="13"/>
    </row>
    <row r="184" s="7" customFormat="1" ht="12.75">
      <c r="A184" s="13"/>
    </row>
    <row r="185" s="7" customFormat="1" ht="12.75">
      <c r="A185" s="13"/>
    </row>
    <row r="186" s="7" customFormat="1" ht="12.75">
      <c r="A186" s="13"/>
    </row>
    <row r="187" s="7" customFormat="1" ht="12.75">
      <c r="A187" s="13"/>
    </row>
    <row r="188" s="7" customFormat="1" ht="12.75">
      <c r="A188" s="13"/>
    </row>
    <row r="189" s="7" customFormat="1" ht="12.75">
      <c r="A189" s="13"/>
    </row>
    <row r="190" s="7" customFormat="1" ht="12.75">
      <c r="A190" s="13"/>
    </row>
    <row r="191" s="7" customFormat="1" ht="12.75">
      <c r="A191" s="13"/>
    </row>
    <row r="192" s="7" customFormat="1" ht="12.75">
      <c r="A192" s="13"/>
    </row>
    <row r="193" s="7" customFormat="1" ht="12.75">
      <c r="A193" s="13"/>
    </row>
    <row r="194" s="7" customFormat="1" ht="12.75">
      <c r="A194" s="13"/>
    </row>
    <row r="195" s="7" customFormat="1" ht="12.75">
      <c r="A195" s="13"/>
    </row>
    <row r="196" s="7" customFormat="1" ht="12.75">
      <c r="A196" s="13"/>
    </row>
    <row r="197" s="7" customFormat="1" ht="12.75">
      <c r="A197" s="13"/>
    </row>
    <row r="198" s="7" customFormat="1" ht="12.75">
      <c r="A198" s="13"/>
    </row>
    <row r="199" s="7" customFormat="1" ht="12.75">
      <c r="A199" s="13"/>
    </row>
    <row r="200" s="7" customFormat="1" ht="12.75">
      <c r="A200" s="13"/>
    </row>
    <row r="201" s="7" customFormat="1" ht="12.75">
      <c r="A201" s="13"/>
    </row>
    <row r="202" s="7" customFormat="1" ht="12.75">
      <c r="A202" s="13"/>
    </row>
    <row r="203" s="7" customFormat="1" ht="12.75">
      <c r="A203" s="13"/>
    </row>
    <row r="204" s="7" customFormat="1" ht="12.75">
      <c r="A204" s="13"/>
    </row>
    <row r="205" s="7" customFormat="1" ht="12.75">
      <c r="A205" s="13"/>
    </row>
    <row r="206" s="7" customFormat="1" ht="12.75">
      <c r="A206" s="13"/>
    </row>
    <row r="207" s="7" customFormat="1" ht="12.75">
      <c r="A207" s="13"/>
    </row>
    <row r="208" s="7" customFormat="1" ht="12.75">
      <c r="A208" s="13"/>
    </row>
    <row r="209" s="7" customFormat="1" ht="12.75">
      <c r="A209" s="13"/>
    </row>
    <row r="210" s="7" customFormat="1" ht="12.75">
      <c r="A210" s="13"/>
    </row>
    <row r="211" s="7" customFormat="1" ht="12.75">
      <c r="A211" s="13"/>
    </row>
    <row r="212" s="7" customFormat="1" ht="12.75">
      <c r="A212" s="13"/>
    </row>
    <row r="213" s="7" customFormat="1" ht="12.75">
      <c r="A213" s="13"/>
    </row>
    <row r="214" s="7" customFormat="1" ht="12.75">
      <c r="A214" s="13"/>
    </row>
    <row r="215" s="7" customFormat="1" ht="12.75">
      <c r="A215" s="13"/>
    </row>
    <row r="216" s="7" customFormat="1" ht="12.75">
      <c r="A216" s="13"/>
    </row>
    <row r="217" s="7" customFormat="1" ht="12.75">
      <c r="A217" s="13"/>
    </row>
    <row r="218" s="7" customFormat="1" ht="12.75">
      <c r="A218" s="13"/>
    </row>
    <row r="219" s="7" customFormat="1" ht="12.75">
      <c r="A219" s="13"/>
    </row>
    <row r="220" s="7" customFormat="1" ht="12.75">
      <c r="A220" s="13"/>
    </row>
    <row r="221" s="7" customFormat="1" ht="12.75">
      <c r="A221" s="13"/>
    </row>
    <row r="222" s="7" customFormat="1" ht="12.75">
      <c r="A222" s="13"/>
    </row>
    <row r="223" s="7" customFormat="1" ht="12.75">
      <c r="A223" s="13"/>
    </row>
    <row r="224" s="7" customFormat="1" ht="12.75">
      <c r="A224" s="13"/>
    </row>
    <row r="225" s="7" customFormat="1" ht="12.75">
      <c r="A225" s="13"/>
    </row>
    <row r="226" s="7" customFormat="1" ht="12.75">
      <c r="A226" s="13"/>
    </row>
    <row r="227" s="7" customFormat="1" ht="12.75">
      <c r="A227" s="13"/>
    </row>
    <row r="228" s="7" customFormat="1" ht="12.75">
      <c r="A228" s="13"/>
    </row>
    <row r="229" s="7" customFormat="1" ht="12.75">
      <c r="A229" s="13"/>
    </row>
    <row r="230" s="7" customFormat="1" ht="12.75">
      <c r="A230" s="13"/>
    </row>
    <row r="231" s="7" customFormat="1" ht="12.75">
      <c r="A231" s="13"/>
    </row>
    <row r="232" s="7" customFormat="1" ht="12.75">
      <c r="A232" s="13"/>
    </row>
    <row r="233" s="7" customFormat="1" ht="12.75">
      <c r="A233" s="13"/>
    </row>
    <row r="234" s="7" customFormat="1" ht="12.75">
      <c r="A234" s="13"/>
    </row>
    <row r="235" s="7" customFormat="1" ht="12.75">
      <c r="A235" s="13"/>
    </row>
    <row r="236" s="7" customFormat="1" ht="12.75">
      <c r="A236" s="13"/>
    </row>
    <row r="237" s="7" customFormat="1" ht="12.75">
      <c r="A237" s="13"/>
    </row>
    <row r="238" s="7" customFormat="1" ht="12.75">
      <c r="A238" s="13"/>
    </row>
    <row r="239" s="7" customFormat="1" ht="12.75">
      <c r="A239" s="13"/>
    </row>
    <row r="240" s="7" customFormat="1" ht="12.75">
      <c r="A240" s="13"/>
    </row>
    <row r="241" s="7" customFormat="1" ht="12.75">
      <c r="A241" s="13"/>
    </row>
    <row r="242" s="7" customFormat="1" ht="12.75">
      <c r="A242" s="13"/>
    </row>
    <row r="243" s="7" customFormat="1" ht="12.75">
      <c r="A243" s="13"/>
    </row>
    <row r="244" s="7" customFormat="1" ht="12.75">
      <c r="A244" s="13"/>
    </row>
    <row r="245" s="7" customFormat="1" ht="12.75">
      <c r="A245" s="13"/>
    </row>
    <row r="246" s="7" customFormat="1" ht="12.75">
      <c r="A246" s="13"/>
    </row>
    <row r="247" s="7" customFormat="1" ht="12.75">
      <c r="A247" s="13"/>
    </row>
    <row r="248" s="7" customFormat="1" ht="12.75">
      <c r="A248" s="13"/>
    </row>
    <row r="249" s="7" customFormat="1" ht="12.75">
      <c r="A249" s="13"/>
    </row>
    <row r="250" s="7" customFormat="1" ht="12.75">
      <c r="A250" s="13"/>
    </row>
    <row r="251" s="7" customFormat="1" ht="12.75">
      <c r="A251" s="13"/>
    </row>
    <row r="252" s="7" customFormat="1" ht="12.75">
      <c r="A252" s="13"/>
    </row>
    <row r="253" s="7" customFormat="1" ht="12.75">
      <c r="A253" s="13"/>
    </row>
    <row r="254" s="7" customFormat="1" ht="12.75">
      <c r="A254" s="13"/>
    </row>
    <row r="255" s="7" customFormat="1" ht="12.75">
      <c r="A255" s="13"/>
    </row>
    <row r="256" s="7" customFormat="1" ht="12.75">
      <c r="A256" s="13"/>
    </row>
    <row r="257" s="7" customFormat="1" ht="12.75">
      <c r="A257" s="13"/>
    </row>
    <row r="258" s="7" customFormat="1" ht="12.75">
      <c r="A258" s="13"/>
    </row>
    <row r="259" s="7" customFormat="1" ht="12.75">
      <c r="A259" s="13"/>
    </row>
    <row r="260" s="7" customFormat="1" ht="12.75">
      <c r="A260" s="13"/>
    </row>
    <row r="261" s="7" customFormat="1" ht="12.75">
      <c r="A261" s="13"/>
    </row>
    <row r="262" s="7" customFormat="1" ht="12.75">
      <c r="A262" s="13"/>
    </row>
    <row r="263" s="7" customFormat="1" ht="12.75">
      <c r="A263" s="13"/>
    </row>
    <row r="264" s="7" customFormat="1" ht="12.75">
      <c r="A264" s="13"/>
    </row>
    <row r="265" s="7" customFormat="1" ht="12.75">
      <c r="A265" s="13"/>
    </row>
    <row r="266" s="7" customFormat="1" ht="12.75">
      <c r="A266" s="13"/>
    </row>
    <row r="267" s="7" customFormat="1" ht="12.75">
      <c r="A267" s="13"/>
    </row>
    <row r="268" s="7" customFormat="1" ht="12.75">
      <c r="A268" s="13"/>
    </row>
    <row r="269" s="7" customFormat="1" ht="12.75">
      <c r="A269" s="13"/>
    </row>
    <row r="270" s="7" customFormat="1" ht="12.75">
      <c r="A270" s="13"/>
    </row>
    <row r="271" s="7" customFormat="1" ht="12.75">
      <c r="A271" s="13"/>
    </row>
    <row r="272" s="7" customFormat="1" ht="12.75">
      <c r="A272" s="13"/>
    </row>
    <row r="273" s="7" customFormat="1" ht="12.75">
      <c r="A273" s="13"/>
    </row>
    <row r="274" s="7" customFormat="1" ht="12.75">
      <c r="A274" s="13"/>
    </row>
    <row r="275" s="7" customFormat="1" ht="12.75">
      <c r="A275" s="13"/>
    </row>
    <row r="276" s="7" customFormat="1" ht="12.75">
      <c r="A276" s="13"/>
    </row>
    <row r="277" s="7" customFormat="1" ht="12.75">
      <c r="A277" s="13"/>
    </row>
    <row r="278" s="7" customFormat="1" ht="12.75">
      <c r="A278" s="13"/>
    </row>
    <row r="279" s="7" customFormat="1" ht="12.75">
      <c r="A279" s="13"/>
    </row>
    <row r="280" s="7" customFormat="1" ht="12.75">
      <c r="A280" s="13"/>
    </row>
    <row r="281" s="7" customFormat="1" ht="12.75">
      <c r="A281" s="13"/>
    </row>
    <row r="282" s="7" customFormat="1" ht="12.75">
      <c r="A282" s="13"/>
    </row>
    <row r="283" s="7" customFormat="1" ht="12.75">
      <c r="A283" s="13"/>
    </row>
    <row r="284" s="7" customFormat="1" ht="12.75">
      <c r="A284" s="13"/>
    </row>
    <row r="285" s="7" customFormat="1" ht="12.75">
      <c r="A285" s="13"/>
    </row>
    <row r="286" s="7" customFormat="1" ht="12.75">
      <c r="A286" s="13"/>
    </row>
    <row r="287" s="7" customFormat="1" ht="12.75">
      <c r="A287" s="13"/>
    </row>
    <row r="288" s="7" customFormat="1" ht="12.75">
      <c r="A288" s="13"/>
    </row>
    <row r="289" s="7" customFormat="1" ht="12.75">
      <c r="A289" s="13"/>
    </row>
    <row r="290" s="7" customFormat="1" ht="12.75">
      <c r="A290" s="13"/>
    </row>
    <row r="291" s="7" customFormat="1" ht="12.75">
      <c r="A291" s="13"/>
    </row>
    <row r="292" s="7" customFormat="1" ht="12.75">
      <c r="A292" s="13"/>
    </row>
    <row r="293" s="7" customFormat="1" ht="12.75">
      <c r="A293" s="13"/>
    </row>
    <row r="294" s="7" customFormat="1" ht="12.75">
      <c r="A294" s="13"/>
    </row>
    <row r="295" s="7" customFormat="1" ht="12.75">
      <c r="A295" s="13"/>
    </row>
    <row r="296" s="7" customFormat="1" ht="12.75">
      <c r="A296" s="13"/>
    </row>
    <row r="297" s="7" customFormat="1" ht="12.75">
      <c r="A297" s="13"/>
    </row>
    <row r="298" s="7" customFormat="1" ht="12.75">
      <c r="A298" s="13"/>
    </row>
    <row r="299" s="7" customFormat="1" ht="12.75">
      <c r="A299" s="13"/>
    </row>
    <row r="300" s="7" customFormat="1" ht="12.75">
      <c r="A300" s="13"/>
    </row>
    <row r="301" s="7" customFormat="1" ht="12.75">
      <c r="A301" s="13"/>
    </row>
    <row r="302" s="7" customFormat="1" ht="12.75">
      <c r="A302" s="13"/>
    </row>
    <row r="303" s="7" customFormat="1" ht="12.75">
      <c r="A303" s="13"/>
    </row>
    <row r="304" s="7" customFormat="1" ht="12.75">
      <c r="A304" s="13"/>
    </row>
    <row r="305" s="7" customFormat="1" ht="12.75">
      <c r="A305" s="13"/>
    </row>
    <row r="306" s="7" customFormat="1" ht="12.75">
      <c r="A306" s="13"/>
    </row>
    <row r="307" s="7" customFormat="1" ht="12.75">
      <c r="A307" s="13"/>
    </row>
    <row r="308" s="7" customFormat="1" ht="12.75">
      <c r="A308" s="13"/>
    </row>
    <row r="309" s="7" customFormat="1" ht="12.75">
      <c r="A309" s="13"/>
    </row>
    <row r="310" s="7" customFormat="1" ht="12.75">
      <c r="A310" s="13"/>
    </row>
    <row r="311" s="7" customFormat="1" ht="12.75">
      <c r="A311" s="13"/>
    </row>
    <row r="312" s="7" customFormat="1" ht="12.75">
      <c r="A312" s="13"/>
    </row>
    <row r="313" s="7" customFormat="1" ht="12.75">
      <c r="A313" s="13"/>
    </row>
    <row r="314" s="7" customFormat="1" ht="12.75">
      <c r="A314" s="13"/>
    </row>
    <row r="315" s="7" customFormat="1" ht="12.75">
      <c r="A315" s="13"/>
    </row>
    <row r="316" s="7" customFormat="1" ht="12.75">
      <c r="A316" s="13"/>
    </row>
    <row r="317" s="7" customFormat="1" ht="12.75">
      <c r="A317" s="13"/>
    </row>
    <row r="318" s="7" customFormat="1" ht="12.75">
      <c r="A318" s="13"/>
    </row>
    <row r="319" s="7" customFormat="1" ht="12.75">
      <c r="A319" s="13"/>
    </row>
    <row r="320" s="7" customFormat="1" ht="12.75">
      <c r="A320" s="13"/>
    </row>
    <row r="321" s="7" customFormat="1" ht="12.75">
      <c r="A321" s="13"/>
    </row>
    <row r="322" s="7" customFormat="1" ht="12.75">
      <c r="A322" s="13"/>
    </row>
    <row r="323" s="7" customFormat="1" ht="12.75">
      <c r="A323" s="13"/>
    </row>
    <row r="324" s="7" customFormat="1" ht="12.75">
      <c r="A324" s="13"/>
    </row>
    <row r="325" s="7" customFormat="1" ht="12.75">
      <c r="A325" s="13"/>
    </row>
    <row r="326" s="7" customFormat="1" ht="12.75">
      <c r="A326" s="13"/>
    </row>
    <row r="327" s="7" customFormat="1" ht="12.75">
      <c r="A327" s="13"/>
    </row>
    <row r="328" s="7" customFormat="1" ht="12.75">
      <c r="A328" s="13"/>
    </row>
    <row r="329" s="7" customFormat="1" ht="12.75">
      <c r="A329" s="13"/>
    </row>
    <row r="330" s="7" customFormat="1" ht="12.75">
      <c r="A330" s="13"/>
    </row>
    <row r="331" s="7" customFormat="1" ht="12.75">
      <c r="A331" s="13"/>
    </row>
    <row r="332" s="7" customFormat="1" ht="12.75">
      <c r="A332" s="13"/>
    </row>
    <row r="333" s="7" customFormat="1" ht="12.75">
      <c r="A333" s="13"/>
    </row>
    <row r="334" s="7" customFormat="1" ht="12.75">
      <c r="A334" s="13"/>
    </row>
    <row r="335" s="7" customFormat="1" ht="12.75">
      <c r="A335" s="13"/>
    </row>
    <row r="336" s="7" customFormat="1" ht="12.75">
      <c r="A336" s="13"/>
    </row>
    <row r="337" s="7" customFormat="1" ht="12.75">
      <c r="A337" s="13"/>
    </row>
    <row r="338" s="7" customFormat="1" ht="12.75">
      <c r="A338" s="13"/>
    </row>
    <row r="339" s="7" customFormat="1" ht="12.75">
      <c r="A339" s="13"/>
    </row>
    <row r="340" s="7" customFormat="1" ht="12.75">
      <c r="A340" s="13"/>
    </row>
    <row r="341" s="7" customFormat="1" ht="12.75">
      <c r="A341" s="13"/>
    </row>
    <row r="342" s="7" customFormat="1" ht="12.75">
      <c r="A342" s="13"/>
    </row>
    <row r="343" s="7" customFormat="1" ht="12.75">
      <c r="A343" s="13"/>
    </row>
    <row r="344" s="7" customFormat="1" ht="12.75">
      <c r="A344" s="13"/>
    </row>
    <row r="345" s="7" customFormat="1" ht="12.75">
      <c r="A345" s="13"/>
    </row>
    <row r="346" s="7" customFormat="1" ht="12.75">
      <c r="A346" s="13"/>
    </row>
    <row r="347" s="7" customFormat="1" ht="12.75">
      <c r="A347" s="13"/>
    </row>
    <row r="348" s="7" customFormat="1" ht="12.75">
      <c r="A348" s="13"/>
    </row>
    <row r="349" s="7" customFormat="1" ht="12.75">
      <c r="A349" s="13"/>
    </row>
    <row r="350" s="7" customFormat="1" ht="12.75">
      <c r="A350" s="13"/>
    </row>
    <row r="351" s="7" customFormat="1" ht="12.75">
      <c r="A351" s="13"/>
    </row>
    <row r="352" s="7" customFormat="1" ht="12.75">
      <c r="A352" s="13"/>
    </row>
    <row r="353" s="7" customFormat="1" ht="12.75">
      <c r="A353" s="13"/>
    </row>
    <row r="354" s="7" customFormat="1" ht="12.75">
      <c r="A354" s="13"/>
    </row>
    <row r="355" s="7" customFormat="1" ht="12.75">
      <c r="A355" s="13"/>
    </row>
    <row r="356" s="7" customFormat="1" ht="12.75">
      <c r="A356" s="13"/>
    </row>
    <row r="357" s="7" customFormat="1" ht="12.75">
      <c r="A357" s="13"/>
    </row>
    <row r="358" s="7" customFormat="1" ht="12.75">
      <c r="A358" s="13"/>
    </row>
    <row r="359" s="7" customFormat="1" ht="12.75">
      <c r="A359" s="13"/>
    </row>
    <row r="360" s="7" customFormat="1" ht="12.75">
      <c r="A360" s="13"/>
    </row>
    <row r="361" s="7" customFormat="1" ht="12.75">
      <c r="A361" s="13"/>
    </row>
    <row r="362" s="7" customFormat="1" ht="12.75">
      <c r="A362" s="13"/>
    </row>
    <row r="363" s="7" customFormat="1" ht="12.75">
      <c r="A363" s="13"/>
    </row>
    <row r="364" s="7" customFormat="1" ht="12.75">
      <c r="A364" s="13"/>
    </row>
    <row r="365" s="7" customFormat="1" ht="12.75">
      <c r="A365" s="13"/>
    </row>
    <row r="366" s="7" customFormat="1" ht="12.75">
      <c r="A366" s="13"/>
    </row>
    <row r="367" s="7" customFormat="1" ht="12.75">
      <c r="A367" s="13"/>
    </row>
    <row r="368" s="7" customFormat="1" ht="12.75">
      <c r="A368" s="13"/>
    </row>
    <row r="369" s="7" customFormat="1" ht="12.75">
      <c r="A369" s="13"/>
    </row>
    <row r="370" s="7" customFormat="1" ht="12.75">
      <c r="A370" s="13"/>
    </row>
    <row r="371" s="7" customFormat="1" ht="12.75">
      <c r="A371" s="13"/>
    </row>
    <row r="372" s="7" customFormat="1" ht="12.75">
      <c r="A372" s="13"/>
    </row>
    <row r="373" s="7" customFormat="1" ht="12.75">
      <c r="A373" s="13"/>
    </row>
    <row r="374" s="7" customFormat="1" ht="12.75">
      <c r="A374" s="13"/>
    </row>
    <row r="375" s="7" customFormat="1" ht="12.75">
      <c r="A375" s="13"/>
    </row>
    <row r="376" s="7" customFormat="1" ht="12.75">
      <c r="A376" s="13"/>
    </row>
    <row r="377" s="7" customFormat="1" ht="12.75">
      <c r="A377" s="13"/>
    </row>
    <row r="378" s="7" customFormat="1" ht="12.75">
      <c r="A378" s="13"/>
    </row>
    <row r="379" s="7" customFormat="1" ht="12.75">
      <c r="A379" s="13"/>
    </row>
    <row r="380" s="7" customFormat="1" ht="12.75">
      <c r="A380" s="13"/>
    </row>
    <row r="381" s="7" customFormat="1" ht="12.75">
      <c r="A381" s="13"/>
    </row>
    <row r="382" s="7" customFormat="1" ht="12.75">
      <c r="A382" s="13"/>
    </row>
    <row r="383" s="7" customFormat="1" ht="12.75">
      <c r="A383" s="13"/>
    </row>
    <row r="384" s="7" customFormat="1" ht="12.75">
      <c r="A384" s="13"/>
    </row>
    <row r="385" s="7" customFormat="1" ht="12.75">
      <c r="A385" s="13"/>
    </row>
    <row r="386" s="7" customFormat="1" ht="12.75">
      <c r="A386" s="13"/>
    </row>
    <row r="387" s="7" customFormat="1" ht="12.75">
      <c r="A387" s="13"/>
    </row>
    <row r="388" s="7" customFormat="1" ht="12.75">
      <c r="A388" s="13"/>
    </row>
    <row r="389" s="7" customFormat="1" ht="12.75">
      <c r="A389" s="13"/>
    </row>
    <row r="390" s="7" customFormat="1" ht="12.75">
      <c r="A390" s="13"/>
    </row>
    <row r="391" s="7" customFormat="1" ht="12.75">
      <c r="A391" s="13"/>
    </row>
    <row r="392" s="7" customFormat="1" ht="12.75">
      <c r="A392" s="13"/>
    </row>
    <row r="393" s="7" customFormat="1" ht="12.75">
      <c r="A393" s="13"/>
    </row>
    <row r="394" s="7" customFormat="1" ht="12.75">
      <c r="A394" s="13"/>
    </row>
    <row r="395" s="7" customFormat="1" ht="12.75">
      <c r="A395" s="13"/>
    </row>
    <row r="396" s="7" customFormat="1" ht="12.75">
      <c r="A396" s="13"/>
    </row>
    <row r="397" s="7" customFormat="1" ht="12.75">
      <c r="A397" s="13"/>
    </row>
    <row r="398" s="7" customFormat="1" ht="12.75">
      <c r="A398" s="13"/>
    </row>
    <row r="399" s="7" customFormat="1" ht="12.75">
      <c r="A399" s="13"/>
    </row>
    <row r="400" s="7" customFormat="1" ht="12.75">
      <c r="A400" s="13"/>
    </row>
    <row r="401" s="7" customFormat="1" ht="12.75">
      <c r="A401" s="13"/>
    </row>
    <row r="402" s="7" customFormat="1" ht="12.75">
      <c r="A402" s="13"/>
    </row>
    <row r="403" s="7" customFormat="1" ht="12.75">
      <c r="A403" s="13"/>
    </row>
    <row r="404" s="7" customFormat="1" ht="12.75">
      <c r="A404" s="13"/>
    </row>
    <row r="405" s="7" customFormat="1" ht="12.75">
      <c r="A405" s="13"/>
    </row>
    <row r="406" s="7" customFormat="1" ht="12.75">
      <c r="A406" s="13"/>
    </row>
    <row r="407" s="7" customFormat="1" ht="12.75">
      <c r="A407" s="13"/>
    </row>
    <row r="408" s="7" customFormat="1" ht="12.75">
      <c r="A408" s="13"/>
    </row>
    <row r="409" s="7" customFormat="1" ht="12.75">
      <c r="A409" s="13"/>
    </row>
    <row r="410" s="7" customFormat="1" ht="12.75">
      <c r="A410" s="13"/>
    </row>
    <row r="411" s="7" customFormat="1" ht="12.75">
      <c r="A411" s="13"/>
    </row>
    <row r="412" s="7" customFormat="1" ht="12.75">
      <c r="A412" s="13"/>
    </row>
    <row r="413" s="7" customFormat="1" ht="12.75">
      <c r="A413" s="13"/>
    </row>
    <row r="414" s="7" customFormat="1" ht="12.75">
      <c r="A414" s="13"/>
    </row>
    <row r="415" s="7" customFormat="1" ht="12.75">
      <c r="A415" s="13"/>
    </row>
    <row r="416" s="7" customFormat="1" ht="12.75">
      <c r="A416" s="13"/>
    </row>
    <row r="417" s="7" customFormat="1" ht="12.75">
      <c r="A417" s="13"/>
    </row>
    <row r="418" s="7" customFormat="1" ht="12.75">
      <c r="A418" s="13"/>
    </row>
    <row r="419" s="7" customFormat="1" ht="12.75">
      <c r="A419" s="13"/>
    </row>
    <row r="420" s="7" customFormat="1" ht="12.75">
      <c r="A420" s="13"/>
    </row>
    <row r="421" s="7" customFormat="1" ht="12.75">
      <c r="A421" s="13"/>
    </row>
    <row r="422" s="7" customFormat="1" ht="12.75">
      <c r="A422" s="13"/>
    </row>
    <row r="423" s="7" customFormat="1" ht="12.75">
      <c r="A423" s="13"/>
    </row>
    <row r="424" s="7" customFormat="1" ht="12.75">
      <c r="A424" s="13"/>
    </row>
    <row r="425" s="7" customFormat="1" ht="12.75">
      <c r="A425" s="13"/>
    </row>
    <row r="426" s="7" customFormat="1" ht="12.75">
      <c r="A426" s="13"/>
    </row>
    <row r="427" s="7" customFormat="1" ht="12.75">
      <c r="A427" s="13"/>
    </row>
    <row r="428" s="7" customFormat="1" ht="12.75">
      <c r="A428" s="13"/>
    </row>
    <row r="429" s="7" customFormat="1" ht="12.75">
      <c r="A429" s="13"/>
    </row>
    <row r="430" s="7" customFormat="1" ht="12.75">
      <c r="A430" s="13"/>
    </row>
    <row r="431" s="7" customFormat="1" ht="12.75">
      <c r="A431" s="13"/>
    </row>
    <row r="432" s="7" customFormat="1" ht="12.75">
      <c r="A432" s="13"/>
    </row>
    <row r="433" s="7" customFormat="1" ht="12.75">
      <c r="A433" s="13"/>
    </row>
    <row r="434" s="7" customFormat="1" ht="12.75">
      <c r="A434" s="13"/>
    </row>
    <row r="435" s="7" customFormat="1" ht="12.75">
      <c r="A435" s="13"/>
    </row>
    <row r="436" s="7" customFormat="1" ht="12.75">
      <c r="A436" s="13"/>
    </row>
    <row r="437" s="7" customFormat="1" ht="12.75">
      <c r="A437" s="13"/>
    </row>
    <row r="438" s="7" customFormat="1" ht="12.75">
      <c r="A438" s="13"/>
    </row>
    <row r="439" s="7" customFormat="1" ht="12.75">
      <c r="A439" s="13"/>
    </row>
    <row r="440" s="7" customFormat="1" ht="12.75">
      <c r="A440" s="13"/>
    </row>
    <row r="441" s="7" customFormat="1" ht="12.75">
      <c r="A441" s="13"/>
    </row>
    <row r="442" s="7" customFormat="1" ht="12.75">
      <c r="A442" s="13"/>
    </row>
    <row r="443" s="7" customFormat="1" ht="12.75">
      <c r="A443" s="13"/>
    </row>
    <row r="444" s="7" customFormat="1" ht="12.75">
      <c r="A444" s="13"/>
    </row>
    <row r="445" s="7" customFormat="1" ht="12.75">
      <c r="A445" s="13"/>
    </row>
    <row r="446" s="7" customFormat="1" ht="12.75">
      <c r="A446" s="13"/>
    </row>
    <row r="447" s="7" customFormat="1" ht="12.75">
      <c r="A447" s="13"/>
    </row>
    <row r="448" s="7" customFormat="1" ht="12.75">
      <c r="A448" s="13"/>
    </row>
    <row r="449" s="7" customFormat="1" ht="12.75">
      <c r="A449" s="13"/>
    </row>
    <row r="450" s="7" customFormat="1" ht="12.75">
      <c r="A450" s="13"/>
    </row>
    <row r="451" s="7" customFormat="1" ht="12.75">
      <c r="A451" s="13"/>
    </row>
    <row r="452" s="7" customFormat="1" ht="12.75">
      <c r="A452" s="13"/>
    </row>
    <row r="453" s="7" customFormat="1" ht="12.75">
      <c r="A453" s="13"/>
    </row>
    <row r="454" s="7" customFormat="1" ht="12.75">
      <c r="A454" s="13"/>
    </row>
    <row r="455" s="7" customFormat="1" ht="12.75">
      <c r="A455" s="13"/>
    </row>
    <row r="456" s="7" customFormat="1" ht="12.75">
      <c r="A456" s="13"/>
    </row>
    <row r="457" s="7" customFormat="1" ht="12.75">
      <c r="A457" s="13"/>
    </row>
    <row r="458" s="7" customFormat="1" ht="12.75">
      <c r="A458" s="13"/>
    </row>
    <row r="459" s="7" customFormat="1" ht="12.75">
      <c r="A459" s="13"/>
    </row>
    <row r="460" s="7" customFormat="1" ht="12.75">
      <c r="A460" s="13"/>
    </row>
    <row r="461" s="7" customFormat="1" ht="12.75">
      <c r="A461" s="13"/>
    </row>
    <row r="462" s="7" customFormat="1" ht="12.75">
      <c r="A462" s="13"/>
    </row>
    <row r="463" s="7" customFormat="1" ht="12.75">
      <c r="A463" s="13"/>
    </row>
    <row r="464" s="7" customFormat="1" ht="12.75">
      <c r="A464" s="13"/>
    </row>
    <row r="465" s="7" customFormat="1" ht="12.75">
      <c r="A465" s="13"/>
    </row>
    <row r="466" s="7" customFormat="1" ht="12.75">
      <c r="A466" s="13"/>
    </row>
    <row r="467" s="7" customFormat="1" ht="12.75">
      <c r="A467" s="13"/>
    </row>
    <row r="468" s="7" customFormat="1" ht="12.75">
      <c r="A468" s="13"/>
    </row>
    <row r="469" s="7" customFormat="1" ht="12.75">
      <c r="A469" s="13"/>
    </row>
    <row r="470" s="7" customFormat="1" ht="12.75">
      <c r="A470" s="13"/>
    </row>
    <row r="471" s="7" customFormat="1" ht="12.75">
      <c r="A471" s="13"/>
    </row>
    <row r="472" s="7" customFormat="1" ht="12.75">
      <c r="A472" s="13"/>
    </row>
    <row r="473" s="7" customFormat="1" ht="12.75">
      <c r="A473" s="13"/>
    </row>
    <row r="474" s="7" customFormat="1" ht="12.75">
      <c r="A474" s="13"/>
    </row>
    <row r="475" s="7" customFormat="1" ht="12.75">
      <c r="A475" s="13"/>
    </row>
    <row r="476" s="7" customFormat="1" ht="12.75">
      <c r="A476" s="13"/>
    </row>
    <row r="477" s="7" customFormat="1" ht="12.75">
      <c r="A477" s="13"/>
    </row>
    <row r="478" s="7" customFormat="1" ht="12.75">
      <c r="A478" s="13"/>
    </row>
    <row r="479" s="7" customFormat="1" ht="12.75">
      <c r="A479" s="13"/>
    </row>
    <row r="480" s="7" customFormat="1" ht="12.75">
      <c r="A480" s="13"/>
    </row>
    <row r="481" s="7" customFormat="1" ht="12.75">
      <c r="A481" s="13"/>
    </row>
    <row r="482" s="7" customFormat="1" ht="12.75">
      <c r="A482" s="13"/>
    </row>
    <row r="483" s="7" customFormat="1" ht="12.75">
      <c r="A483" s="13"/>
    </row>
    <row r="484" s="7" customFormat="1" ht="12.75">
      <c r="A484" s="13"/>
    </row>
    <row r="485" s="7" customFormat="1" ht="12.75">
      <c r="A485" s="13"/>
    </row>
    <row r="486" s="7" customFormat="1" ht="12.75">
      <c r="A486" s="13"/>
    </row>
    <row r="487" s="7" customFormat="1" ht="12.75">
      <c r="A487" s="13"/>
    </row>
    <row r="488" s="7" customFormat="1" ht="12.75">
      <c r="A488" s="13"/>
    </row>
    <row r="489" s="7" customFormat="1" ht="12.75">
      <c r="A489" s="13"/>
    </row>
    <row r="490" s="7" customFormat="1" ht="12.75">
      <c r="A490" s="13"/>
    </row>
    <row r="491" s="7" customFormat="1" ht="12.75">
      <c r="A491" s="13"/>
    </row>
    <row r="492" s="7" customFormat="1" ht="12.75">
      <c r="A492" s="13"/>
    </row>
    <row r="493" s="7" customFormat="1" ht="12.75">
      <c r="A493" s="13"/>
    </row>
    <row r="494" s="7" customFormat="1" ht="12.75">
      <c r="A494" s="13"/>
    </row>
    <row r="495" s="7" customFormat="1" ht="12.75">
      <c r="A495" s="13"/>
    </row>
    <row r="496" s="7" customFormat="1" ht="12.75">
      <c r="A496" s="13"/>
    </row>
    <row r="497" s="7" customFormat="1" ht="12.75">
      <c r="A497" s="13"/>
    </row>
    <row r="498" s="7" customFormat="1" ht="12.75">
      <c r="A498" s="13"/>
    </row>
    <row r="499" s="7" customFormat="1" ht="12.75">
      <c r="A499" s="13"/>
    </row>
    <row r="500" s="7" customFormat="1" ht="12.75">
      <c r="A500" s="13"/>
    </row>
    <row r="501" s="7" customFormat="1" ht="12.75">
      <c r="A501" s="13"/>
    </row>
    <row r="502" s="7" customFormat="1" ht="12.75">
      <c r="A502" s="13"/>
    </row>
    <row r="503" s="7" customFormat="1" ht="12.75">
      <c r="A503" s="13"/>
    </row>
    <row r="504" s="7" customFormat="1" ht="12.75">
      <c r="A504" s="13"/>
    </row>
    <row r="505" s="7" customFormat="1" ht="12.75">
      <c r="A505" s="13"/>
    </row>
    <row r="506" s="7" customFormat="1" ht="12.75">
      <c r="A506" s="13"/>
    </row>
    <row r="507" s="7" customFormat="1" ht="12.75">
      <c r="A507" s="13"/>
    </row>
    <row r="508" s="7" customFormat="1" ht="12.75">
      <c r="A508" s="13"/>
    </row>
    <row r="509" s="7" customFormat="1" ht="12.75">
      <c r="A509" s="13"/>
    </row>
    <row r="510" s="7" customFormat="1" ht="12.75">
      <c r="A510" s="13"/>
    </row>
    <row r="511" s="7" customFormat="1" ht="12.75">
      <c r="A511" s="13"/>
    </row>
    <row r="512" s="7" customFormat="1" ht="12.75">
      <c r="A512" s="13"/>
    </row>
    <row r="513" s="7" customFormat="1" ht="12.75">
      <c r="A513" s="13"/>
    </row>
    <row r="514" s="7" customFormat="1" ht="12.75">
      <c r="A514" s="13"/>
    </row>
    <row r="515" s="7" customFormat="1" ht="12.75">
      <c r="A515" s="13"/>
    </row>
    <row r="516" s="7" customFormat="1" ht="12.75">
      <c r="A516" s="13"/>
    </row>
    <row r="517" s="7" customFormat="1" ht="12.75">
      <c r="A517" s="13"/>
    </row>
    <row r="518" s="7" customFormat="1" ht="12.75">
      <c r="A518" s="13"/>
    </row>
    <row r="519" s="7" customFormat="1" ht="12.75">
      <c r="A519" s="13"/>
    </row>
    <row r="520" s="7" customFormat="1" ht="12.75">
      <c r="A520" s="13"/>
    </row>
    <row r="521" s="7" customFormat="1" ht="12.75">
      <c r="A521" s="13"/>
    </row>
    <row r="522" s="7" customFormat="1" ht="12.75">
      <c r="A522" s="13"/>
    </row>
    <row r="523" s="7" customFormat="1" ht="12.75">
      <c r="A523" s="13"/>
    </row>
    <row r="524" s="7" customFormat="1" ht="12.75">
      <c r="A524" s="13"/>
    </row>
    <row r="525" s="7" customFormat="1" ht="12.75">
      <c r="A525" s="13"/>
    </row>
    <row r="526" s="7" customFormat="1" ht="12.75">
      <c r="A526" s="13"/>
    </row>
    <row r="527" s="7" customFormat="1" ht="12.75">
      <c r="A527" s="13"/>
    </row>
    <row r="528" s="7" customFormat="1" ht="12.75">
      <c r="A528" s="13"/>
    </row>
    <row r="529" s="7" customFormat="1" ht="12.75">
      <c r="A529" s="13"/>
    </row>
    <row r="530" s="7" customFormat="1" ht="12.75">
      <c r="A530" s="13"/>
    </row>
    <row r="531" s="7" customFormat="1" ht="12.75">
      <c r="A531" s="13"/>
    </row>
    <row r="532" s="7" customFormat="1" ht="12.75">
      <c r="A532" s="13"/>
    </row>
    <row r="533" s="7" customFormat="1" ht="12.75">
      <c r="A533" s="13"/>
    </row>
    <row r="534" s="7" customFormat="1" ht="12.75">
      <c r="A534" s="13"/>
    </row>
    <row r="535" s="7" customFormat="1" ht="12.75">
      <c r="A535" s="13"/>
    </row>
    <row r="536" s="7" customFormat="1" ht="12.75">
      <c r="A536" s="13"/>
    </row>
    <row r="537" s="7" customFormat="1" ht="12.75">
      <c r="A537" s="13"/>
    </row>
    <row r="538" s="7" customFormat="1" ht="12.75">
      <c r="A538" s="13"/>
    </row>
    <row r="539" s="7" customFormat="1" ht="12.75">
      <c r="A539" s="13"/>
    </row>
    <row r="540" s="7" customFormat="1" ht="12.75">
      <c r="A540" s="13"/>
    </row>
    <row r="541" s="7" customFormat="1" ht="12.75">
      <c r="A541" s="13"/>
    </row>
    <row r="542" s="7" customFormat="1" ht="12.75">
      <c r="A542" s="13"/>
    </row>
    <row r="543" s="7" customFormat="1" ht="12.75">
      <c r="A543" s="13"/>
    </row>
    <row r="544" s="7" customFormat="1" ht="12.75">
      <c r="A544" s="13"/>
    </row>
    <row r="545" s="7" customFormat="1" ht="12.75">
      <c r="A545" s="13"/>
    </row>
    <row r="546" s="7" customFormat="1" ht="12.75">
      <c r="A546" s="13"/>
    </row>
    <row r="547" s="7" customFormat="1" ht="12.75">
      <c r="A547" s="13"/>
    </row>
    <row r="548" s="7" customFormat="1" ht="12.75">
      <c r="A548" s="13"/>
    </row>
    <row r="549" s="7" customFormat="1" ht="12.75">
      <c r="A549" s="13"/>
    </row>
    <row r="550" s="7" customFormat="1" ht="12.75">
      <c r="A550" s="13"/>
    </row>
    <row r="551" s="7" customFormat="1" ht="12.75">
      <c r="A551" s="13"/>
    </row>
    <row r="552" s="7" customFormat="1" ht="12.75">
      <c r="A552" s="13"/>
    </row>
    <row r="553" s="7" customFormat="1" ht="12.75">
      <c r="A553" s="13"/>
    </row>
    <row r="554" s="7" customFormat="1" ht="12.75">
      <c r="A554" s="13"/>
    </row>
    <row r="555" s="7" customFormat="1" ht="12.75">
      <c r="A555" s="13"/>
    </row>
    <row r="556" s="7" customFormat="1" ht="12.75">
      <c r="A556" s="13"/>
    </row>
    <row r="557" s="7" customFormat="1" ht="12.75">
      <c r="A557" s="13"/>
    </row>
    <row r="558" s="7" customFormat="1" ht="12.75">
      <c r="A558" s="13"/>
    </row>
    <row r="559" s="7" customFormat="1" ht="12.75">
      <c r="A559" s="13"/>
    </row>
    <row r="560" s="7" customFormat="1" ht="12.75">
      <c r="A560" s="13"/>
    </row>
    <row r="561" s="7" customFormat="1" ht="12.75">
      <c r="A561" s="13"/>
    </row>
    <row r="562" s="7" customFormat="1" ht="12.75">
      <c r="A562" s="13"/>
    </row>
    <row r="563" s="7" customFormat="1" ht="12.75">
      <c r="A563" s="13"/>
    </row>
    <row r="564" s="7" customFormat="1" ht="12.75">
      <c r="A564" s="13"/>
    </row>
    <row r="565" s="7" customFormat="1" ht="12.75">
      <c r="A565" s="13"/>
    </row>
    <row r="566" s="7" customFormat="1" ht="12.75">
      <c r="A566" s="13"/>
    </row>
    <row r="567" s="7" customFormat="1" ht="12.75">
      <c r="A567" s="13"/>
    </row>
    <row r="568" s="7" customFormat="1" ht="12.75">
      <c r="A568" s="13"/>
    </row>
    <row r="569" s="7" customFormat="1" ht="12.75">
      <c r="A569" s="13"/>
    </row>
    <row r="570" s="7" customFormat="1" ht="12.75">
      <c r="A570" s="13"/>
    </row>
    <row r="571" s="7" customFormat="1" ht="12.75">
      <c r="A571" s="13"/>
    </row>
    <row r="572" s="7" customFormat="1" ht="12.75">
      <c r="A572" s="13"/>
    </row>
    <row r="573" s="7" customFormat="1" ht="12.75">
      <c r="A573" s="13"/>
    </row>
    <row r="574" s="7" customFormat="1" ht="12.75">
      <c r="A574" s="13"/>
    </row>
    <row r="575" s="7" customFormat="1" ht="12.75">
      <c r="A575" s="13"/>
    </row>
    <row r="576" s="7" customFormat="1" ht="12.75">
      <c r="A576" s="13"/>
    </row>
    <row r="577" s="7" customFormat="1" ht="12.75">
      <c r="A577" s="13"/>
    </row>
    <row r="578" s="7" customFormat="1" ht="12.75">
      <c r="A578" s="13"/>
    </row>
    <row r="579" s="7" customFormat="1" ht="12.75">
      <c r="A579" s="13"/>
    </row>
    <row r="580" s="7" customFormat="1" ht="12.75">
      <c r="A580" s="13"/>
    </row>
    <row r="581" s="7" customFormat="1" ht="12.75">
      <c r="A581" s="13"/>
    </row>
    <row r="582" s="7" customFormat="1" ht="12.75">
      <c r="A582" s="13"/>
    </row>
  </sheetData>
  <sheetProtection/>
  <mergeCells count="2">
    <mergeCell ref="A1:E1"/>
    <mergeCell ref="B5:C5"/>
  </mergeCells>
  <hyperlinks>
    <hyperlink ref="D4" r:id="rId1" display="http://epp.eurostat.cec.eu.int/portal/page?_pageid=0,1136206,0_45570467&amp;_dad=portal&amp;_schema=PORTAL "/>
    <hyperlink ref="D5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spans="1:6" ht="15.75">
      <c r="A5" s="52" t="s">
        <v>90</v>
      </c>
      <c r="F5" s="2"/>
    </row>
    <row r="6" spans="1:9" ht="12.75">
      <c r="A6" s="55"/>
      <c r="B6" s="56" t="s">
        <v>74</v>
      </c>
      <c r="C6" s="57" t="s">
        <v>75</v>
      </c>
      <c r="D6" s="58" t="s">
        <v>76</v>
      </c>
      <c r="E6" t="s">
        <v>96</v>
      </c>
      <c r="G6" s="56"/>
      <c r="H6" s="57"/>
      <c r="I6" s="58"/>
    </row>
    <row r="7" spans="1:10" ht="12.75">
      <c r="A7" s="59" t="s">
        <v>77</v>
      </c>
      <c r="B7" s="60">
        <f>E15</f>
        <v>-20.083045759967263</v>
      </c>
      <c r="C7" s="60">
        <f>E22</f>
        <v>-16.339765654673798</v>
      </c>
      <c r="D7" s="61">
        <f>E33</f>
        <v>-23.895550955040818</v>
      </c>
      <c r="E7" s="47">
        <f>E44</f>
        <v>9.92817817510695</v>
      </c>
      <c r="F7" s="2"/>
      <c r="G7" s="60"/>
      <c r="H7" s="60"/>
      <c r="I7" s="61"/>
      <c r="J7" s="47"/>
    </row>
    <row r="8" spans="1:9" ht="12.75">
      <c r="A8" s="59" t="s">
        <v>55</v>
      </c>
      <c r="B8" s="60">
        <f>E17</f>
        <v>-1.3295181294009097</v>
      </c>
      <c r="C8" s="60">
        <f>E24</f>
        <v>-6.410031756022207</v>
      </c>
      <c r="D8" s="61">
        <f>E35</f>
        <v>-45.17127799736495</v>
      </c>
      <c r="E8">
        <f>E46</f>
        <v>70.69514813691976</v>
      </c>
      <c r="F8" s="2"/>
      <c r="G8" s="60"/>
      <c r="H8" s="60"/>
      <c r="I8" s="61"/>
    </row>
    <row r="9" spans="1:10" ht="12.75">
      <c r="A9" s="59" t="s">
        <v>97</v>
      </c>
      <c r="B9" s="60"/>
      <c r="C9" s="7">
        <f>E26</f>
        <v>-69.68311225813098</v>
      </c>
      <c r="D9" s="61">
        <f>E37</f>
        <v>30.836789460844102</v>
      </c>
      <c r="E9" s="47">
        <f>E48</f>
        <v>-76.82846860825636</v>
      </c>
      <c r="F9" s="2"/>
      <c r="G9" s="60"/>
      <c r="H9" s="7"/>
      <c r="I9" s="61"/>
      <c r="J9" s="47"/>
    </row>
    <row r="10" spans="1:10" ht="12.75">
      <c r="A10" s="62" t="s">
        <v>98</v>
      </c>
      <c r="B10" s="63"/>
      <c r="C10" s="64">
        <f>E28</f>
        <v>-89.80304471931494</v>
      </c>
      <c r="D10" s="65" t="e">
        <f>E39</f>
        <v>#DIV/0!</v>
      </c>
      <c r="E10" s="47" t="e">
        <f>E50</f>
        <v>#DIV/0!</v>
      </c>
      <c r="F10" s="2"/>
      <c r="G10" s="63"/>
      <c r="H10" s="64"/>
      <c r="I10" s="65"/>
      <c r="J10" s="47"/>
    </row>
    <row r="13" spans="1:10" ht="15.75">
      <c r="A13" s="49" t="s">
        <v>74</v>
      </c>
      <c r="E13" s="2" t="s">
        <v>80</v>
      </c>
      <c r="J13" s="2"/>
    </row>
    <row r="14" spans="2:8" ht="12.75">
      <c r="B14" s="2">
        <v>1998</v>
      </c>
      <c r="C14" s="2">
        <v>2008</v>
      </c>
      <c r="G14" s="2"/>
      <c r="H14" s="2"/>
    </row>
    <row r="15" spans="1:5" ht="12.75">
      <c r="A15" s="2" t="s">
        <v>77</v>
      </c>
      <c r="B15">
        <f>'Power (kW) base data'!L23</f>
        <v>7995351</v>
      </c>
      <c r="C15">
        <f>'Power (kW) base data'!V23</f>
        <v>6389641</v>
      </c>
      <c r="E15">
        <f>(100*C15/B15)-100</f>
        <v>-20.083045759967263</v>
      </c>
    </row>
    <row r="16" spans="1:8" ht="12.75">
      <c r="A16" s="2"/>
      <c r="B16" s="2">
        <v>1998</v>
      </c>
      <c r="C16" s="2">
        <v>2008</v>
      </c>
      <c r="G16" s="2"/>
      <c r="H16" s="2"/>
    </row>
    <row r="17" spans="1:5" ht="12.75">
      <c r="A17" s="2" t="s">
        <v>55</v>
      </c>
      <c r="B17">
        <f>'Power (kW) base data'!L26</f>
        <v>1740405</v>
      </c>
      <c r="C17">
        <f>'Power (kW) base data'!V26</f>
        <v>1717266</v>
      </c>
      <c r="E17">
        <f>(100*C17/B17)-100</f>
        <v>-1.3295181294009097</v>
      </c>
    </row>
    <row r="18" ht="12.75">
      <c r="A18" s="2"/>
    </row>
    <row r="19" ht="12.75">
      <c r="A19" s="2"/>
    </row>
    <row r="20" ht="15.75">
      <c r="A20" s="51" t="s">
        <v>75</v>
      </c>
    </row>
    <row r="21" spans="2:8" ht="12.75">
      <c r="B21" s="2">
        <v>1998</v>
      </c>
      <c r="C21" s="2">
        <v>2008</v>
      </c>
      <c r="G21" s="2"/>
      <c r="H21" s="2"/>
    </row>
    <row r="22" spans="1:5" ht="12.75">
      <c r="A22" s="2" t="s">
        <v>77</v>
      </c>
      <c r="B22">
        <f>'Tonnage (GRT) - Base data'!L23</f>
        <v>2024619</v>
      </c>
      <c r="C22">
        <f>'Tonnage (GRT) - Base data'!V23</f>
        <v>1693801</v>
      </c>
      <c r="E22">
        <f>(100*C22/B22)-100</f>
        <v>-16.339765654673798</v>
      </c>
    </row>
    <row r="23" spans="1:8" ht="12.75">
      <c r="A23" s="2"/>
      <c r="B23" s="2">
        <v>1998</v>
      </c>
      <c r="C23" s="2">
        <v>2008</v>
      </c>
      <c r="G23" s="2"/>
      <c r="H23" s="2"/>
    </row>
    <row r="24" spans="1:5" ht="12.75">
      <c r="A24" s="2" t="s">
        <v>55</v>
      </c>
      <c r="B24">
        <f>'Tonnage (GRT) - Base data'!L26</f>
        <v>559264</v>
      </c>
      <c r="C24">
        <f>'Tonnage (GRT) - Base data'!V26</f>
        <v>523415</v>
      </c>
      <c r="E24">
        <f>(100*C24/B24)-100</f>
        <v>-6.410031756022207</v>
      </c>
    </row>
    <row r="25" spans="1:8" ht="12.75">
      <c r="A25" s="2"/>
      <c r="B25" s="2">
        <v>1995</v>
      </c>
      <c r="C25" s="2">
        <v>2008</v>
      </c>
      <c r="G25" s="2"/>
      <c r="H25" s="2"/>
    </row>
    <row r="26" spans="1:5" ht="12.75">
      <c r="A26" s="2" t="s">
        <v>56</v>
      </c>
      <c r="B26">
        <f>'Tonnage (GRT) - Base data'!I34</f>
        <v>543631</v>
      </c>
      <c r="C26">
        <f>'Tonnage (GRT) - Base data'!V34</f>
        <v>164812</v>
      </c>
      <c r="E26">
        <f>(100*C26/B26)-100</f>
        <v>-69.68311225813098</v>
      </c>
    </row>
    <row r="27" spans="1:8" ht="12.75">
      <c r="A27" s="2"/>
      <c r="B27" s="2">
        <v>1995</v>
      </c>
      <c r="C27" s="2">
        <v>2008</v>
      </c>
      <c r="G27" s="2"/>
      <c r="H27" s="2"/>
    </row>
    <row r="28" spans="1:5" ht="12.75">
      <c r="A28" s="2" t="s">
        <v>57</v>
      </c>
      <c r="B28">
        <f>'Tonnage (GRT) - Base data'!I37</f>
        <v>105100</v>
      </c>
      <c r="C28">
        <f>'Tonnage (GRT) - Base data'!V37</f>
        <v>10717</v>
      </c>
      <c r="E28">
        <f>(100*C28/B28)-100</f>
        <v>-89.80304471931494</v>
      </c>
    </row>
    <row r="31" ht="15.75">
      <c r="A31" s="50" t="s">
        <v>79</v>
      </c>
    </row>
    <row r="32" spans="2:8" ht="12.75">
      <c r="B32" s="2">
        <v>1998</v>
      </c>
      <c r="C32" s="2">
        <v>2008</v>
      </c>
      <c r="G32" s="2"/>
      <c r="H32" s="2"/>
    </row>
    <row r="33" spans="1:5" ht="12.75">
      <c r="A33" s="2" t="s">
        <v>77</v>
      </c>
      <c r="B33">
        <f>'Number of vessels - Base data'!L25</f>
        <v>102404</v>
      </c>
      <c r="C33">
        <f>'Number of vessels - Base data'!V25</f>
        <v>77934</v>
      </c>
      <c r="E33">
        <f>(100*C33/B33)-100</f>
        <v>-23.895550955040818</v>
      </c>
    </row>
    <row r="34" spans="1:8" ht="12.75">
      <c r="A34" s="2"/>
      <c r="B34" s="2">
        <v>1998</v>
      </c>
      <c r="C34" s="2">
        <v>2008</v>
      </c>
      <c r="G34" s="2"/>
      <c r="H34" s="2"/>
    </row>
    <row r="35" spans="1:5" ht="12.75">
      <c r="A35" s="2" t="s">
        <v>55</v>
      </c>
      <c r="B35">
        <f>'Number of vessels - Base data'!L28</f>
        <v>15180</v>
      </c>
      <c r="C35">
        <f>'Number of vessels - Base data'!V28</f>
        <v>8323</v>
      </c>
      <c r="E35">
        <f>(100*C35/B35)-100</f>
        <v>-45.17127799736495</v>
      </c>
    </row>
    <row r="36" spans="1:8" ht="12.75">
      <c r="A36" s="2"/>
      <c r="B36" s="2">
        <v>1995</v>
      </c>
      <c r="C36" s="2">
        <v>2008</v>
      </c>
      <c r="G36" s="2"/>
      <c r="H36" s="2"/>
    </row>
    <row r="37" spans="1:5" ht="12.75">
      <c r="A37" s="2" t="s">
        <v>56</v>
      </c>
      <c r="B37">
        <f>'Number of vessels - Base data'!I36</f>
        <v>4099</v>
      </c>
      <c r="C37">
        <f>'Number of vessels - Base data'!V36</f>
        <v>5363</v>
      </c>
      <c r="E37">
        <f>(100*C37/B37)-100</f>
        <v>30.836789460844102</v>
      </c>
    </row>
    <row r="38" spans="1:8" ht="12.75">
      <c r="A38" s="2"/>
      <c r="B38" s="2">
        <v>1995</v>
      </c>
      <c r="C38" s="2">
        <v>2008</v>
      </c>
      <c r="G38" s="2"/>
      <c r="H38" s="2"/>
    </row>
    <row r="39" spans="1:5" ht="12.75">
      <c r="A39" s="2" t="s">
        <v>57</v>
      </c>
      <c r="E39" t="e">
        <f>(100*C39/B39)-100</f>
        <v>#DIV/0!</v>
      </c>
    </row>
    <row r="42" ht="15.75">
      <c r="A42" s="50" t="s">
        <v>95</v>
      </c>
    </row>
    <row r="43" spans="2:8" ht="12.75">
      <c r="B43" s="2">
        <v>1998</v>
      </c>
      <c r="C43" s="2">
        <v>2008</v>
      </c>
      <c r="G43" s="2"/>
      <c r="H43" s="2"/>
    </row>
    <row r="44" spans="1:5" ht="12.75">
      <c r="A44" s="2" t="s">
        <v>77</v>
      </c>
      <c r="B44">
        <f>B22/B33</f>
        <v>19.770897621186673</v>
      </c>
      <c r="C44">
        <f>C22/C33</f>
        <v>21.733787563836067</v>
      </c>
      <c r="E44">
        <f>(100*C44/B44)-100</f>
        <v>9.92817817510695</v>
      </c>
    </row>
    <row r="45" spans="1:8" ht="12.75">
      <c r="A45" s="2"/>
      <c r="B45" s="2">
        <v>1998</v>
      </c>
      <c r="C45" s="2">
        <v>2008</v>
      </c>
      <c r="G45" s="2"/>
      <c r="H45" s="2"/>
    </row>
    <row r="46" spans="1:5" ht="12.75">
      <c r="A46" s="2" t="s">
        <v>55</v>
      </c>
      <c r="B46">
        <f>B24/B35</f>
        <v>36.84216073781291</v>
      </c>
      <c r="C46">
        <f>C24/C35</f>
        <v>62.88778084825183</v>
      </c>
      <c r="E46">
        <f>(100*C46/B46)-100</f>
        <v>70.69514813691976</v>
      </c>
    </row>
    <row r="47" spans="1:8" ht="12.75">
      <c r="A47" s="2"/>
      <c r="B47" s="2">
        <v>1995</v>
      </c>
      <c r="C47" s="2">
        <v>2008</v>
      </c>
      <c r="G47" s="2"/>
      <c r="H47" s="2"/>
    </row>
    <row r="48" spans="1:5" ht="12.75">
      <c r="A48" s="2" t="s">
        <v>56</v>
      </c>
      <c r="B48">
        <f>B26/B37</f>
        <v>132.62527445718467</v>
      </c>
      <c r="C48">
        <f>C26/C37</f>
        <v>30.731307104232705</v>
      </c>
      <c r="E48">
        <f>(100*C48/B48)-100</f>
        <v>-76.82846860825636</v>
      </c>
    </row>
    <row r="49" spans="1:8" ht="12.75">
      <c r="A49" s="2"/>
      <c r="B49" s="2">
        <v>1989</v>
      </c>
      <c r="C49" s="2">
        <v>1995</v>
      </c>
      <c r="G49" s="2"/>
      <c r="H49" s="2"/>
    </row>
    <row r="50" spans="1:5" ht="12.75">
      <c r="A50" s="2" t="s">
        <v>57</v>
      </c>
      <c r="B50" t="e">
        <f>B28/B39</f>
        <v>#DIV/0!</v>
      </c>
      <c r="C50" t="e">
        <f>C28/C39</f>
        <v>#DIV/0!</v>
      </c>
      <c r="E50" t="e">
        <f>(100*C50/B50)-100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3" sqref="L43"/>
    </sheetView>
  </sheetViews>
  <sheetFormatPr defaultColWidth="9.140625" defaultRowHeight="12.75"/>
  <sheetData>
    <row r="1" ht="12.75">
      <c r="A1" s="53" t="s">
        <v>90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6">
      <selection activeCell="E42" sqref="E42"/>
    </sheetView>
  </sheetViews>
  <sheetFormatPr defaultColWidth="9.140625" defaultRowHeight="12.75"/>
  <cols>
    <col min="1" max="5" width="20.14062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ht="15.75">
      <c r="A5" s="52" t="s">
        <v>90</v>
      </c>
    </row>
    <row r="6" spans="1:5" ht="12.75">
      <c r="A6" s="55"/>
      <c r="B6" s="56" t="s">
        <v>74</v>
      </c>
      <c r="C6" s="57" t="s">
        <v>75</v>
      </c>
      <c r="D6" s="58" t="s">
        <v>76</v>
      </c>
      <c r="E6" s="84" t="s">
        <v>96</v>
      </c>
    </row>
    <row r="7" spans="1:5" ht="12.75">
      <c r="A7" s="59" t="s">
        <v>77</v>
      </c>
      <c r="B7" s="60">
        <f>E15</f>
        <v>-7.936824688033823</v>
      </c>
      <c r="C7" s="60">
        <f>E25</f>
        <v>-10.053952727639626</v>
      </c>
      <c r="D7" s="61">
        <f>E36</f>
        <v>-8.827795975666817</v>
      </c>
      <c r="E7" s="47">
        <f>E47</f>
        <v>-1.3448800158933807</v>
      </c>
    </row>
    <row r="8" spans="1:5" ht="12.75">
      <c r="A8" s="59" t="s">
        <v>55</v>
      </c>
      <c r="B8" s="60">
        <f>E17</f>
        <v>-8.370208122680594</v>
      </c>
      <c r="C8" s="60">
        <f>E27</f>
        <v>-10.697254624961403</v>
      </c>
      <c r="D8" s="61">
        <f>E38</f>
        <v>-16.8614524023574</v>
      </c>
      <c r="E8">
        <f>E49</f>
        <v>7.414367890125121</v>
      </c>
    </row>
    <row r="9" spans="1:5" ht="12.75">
      <c r="A9" s="59" t="s">
        <v>97</v>
      </c>
      <c r="B9" s="60">
        <f>E19</f>
        <v>-24.658288918823942</v>
      </c>
      <c r="C9" s="7">
        <f>E29</f>
        <v>-25.386959060885786</v>
      </c>
      <c r="D9" s="61">
        <f>E40</f>
        <v>-20.453871254820527</v>
      </c>
      <c r="E9" s="47">
        <f>E51</f>
        <v>-6.2015435369181375</v>
      </c>
    </row>
    <row r="10" spans="1:5" ht="12.75">
      <c r="A10" s="62" t="s">
        <v>98</v>
      </c>
      <c r="B10" s="63">
        <f>E21</f>
        <v>-1.9005623721881335</v>
      </c>
      <c r="C10" s="64">
        <f>E31</f>
        <v>-6.254373687893633</v>
      </c>
      <c r="D10" s="65">
        <f>E42</f>
        <v>0.12172854534388478</v>
      </c>
      <c r="E10" s="47">
        <f>E53</f>
        <v>-6.368350133257891</v>
      </c>
    </row>
    <row r="13" spans="1:5" ht="15.75">
      <c r="A13" s="49" t="s">
        <v>74</v>
      </c>
      <c r="E13" s="2" t="s">
        <v>80</v>
      </c>
    </row>
    <row r="14" spans="2:3" ht="12.75">
      <c r="B14" s="2">
        <v>2004</v>
      </c>
      <c r="C14" s="2">
        <v>2008</v>
      </c>
    </row>
    <row r="15" spans="1:5" ht="12.75">
      <c r="A15" s="2" t="s">
        <v>77</v>
      </c>
      <c r="B15">
        <f>'Power (kW) base data'!R23</f>
        <v>6940496</v>
      </c>
      <c r="C15">
        <f>'Power (kW) base data'!V23</f>
        <v>6389641</v>
      </c>
      <c r="E15">
        <f>(100*C15/B15)-100</f>
        <v>-7.936824688033823</v>
      </c>
    </row>
    <row r="16" spans="1:3" ht="12.75">
      <c r="A16" s="2"/>
      <c r="B16" s="2">
        <v>2004</v>
      </c>
      <c r="C16" s="2">
        <v>2008</v>
      </c>
    </row>
    <row r="17" spans="1:5" ht="12.75">
      <c r="A17" s="2" t="s">
        <v>55</v>
      </c>
      <c r="B17">
        <f>'Power (kW) base data'!R26</f>
        <v>1874135</v>
      </c>
      <c r="C17">
        <f>'Power (kW) base data'!V26</f>
        <v>1717266</v>
      </c>
      <c r="E17">
        <f>(100*C17/B17)-100</f>
        <v>-8.370208122680594</v>
      </c>
    </row>
    <row r="18" spans="1:3" ht="12.75">
      <c r="A18" s="2"/>
      <c r="B18" s="2">
        <v>2004</v>
      </c>
      <c r="C18" s="2">
        <v>2008</v>
      </c>
    </row>
    <row r="19" spans="1:5" ht="12.75">
      <c r="A19" s="2" t="s">
        <v>97</v>
      </c>
      <c r="B19">
        <f>'Power (kW) base data'!R34</f>
        <v>546368</v>
      </c>
      <c r="C19">
        <f>'Power (kW) base data'!V34</f>
        <v>411643</v>
      </c>
      <c r="E19">
        <f>(100*C19/B19)-100</f>
        <v>-24.658288918823942</v>
      </c>
    </row>
    <row r="20" spans="1:3" ht="12.75">
      <c r="A20" s="2"/>
      <c r="B20" s="2">
        <v>2007</v>
      </c>
      <c r="C20" s="2">
        <v>2008</v>
      </c>
    </row>
    <row r="21" spans="1:5" ht="12.75">
      <c r="A21" s="2" t="s">
        <v>57</v>
      </c>
      <c r="B21">
        <f>'Power (kW) base data'!U37</f>
        <v>78240</v>
      </c>
      <c r="C21">
        <f>'Power (kW) base data'!V37</f>
        <v>76753</v>
      </c>
      <c r="E21">
        <f>(100*C21/B21)-100</f>
        <v>-1.9005623721881335</v>
      </c>
    </row>
    <row r="22" ht="12.75">
      <c r="A22" s="2"/>
    </row>
    <row r="23" ht="15.75">
      <c r="A23" s="51" t="s">
        <v>75</v>
      </c>
    </row>
    <row r="24" spans="2:3" ht="12.75">
      <c r="B24" s="2">
        <v>2004</v>
      </c>
      <c r="C24" s="2">
        <v>2008</v>
      </c>
    </row>
    <row r="25" spans="1:5" ht="12.75">
      <c r="A25" s="2" t="s">
        <v>77</v>
      </c>
      <c r="B25">
        <f>'Tonnage (GRT) - Base data'!R23</f>
        <v>1883130</v>
      </c>
      <c r="C25">
        <f>'Tonnage (GRT) - Base data'!V23</f>
        <v>1693801</v>
      </c>
      <c r="E25">
        <f>(100*C25/B25)-100</f>
        <v>-10.053952727639626</v>
      </c>
    </row>
    <row r="26" spans="1:3" ht="12.75">
      <c r="A26" s="2"/>
      <c r="B26" s="2">
        <v>1998</v>
      </c>
      <c r="C26" s="2">
        <v>2008</v>
      </c>
    </row>
    <row r="27" spans="1:5" ht="12.75">
      <c r="A27" s="2" t="s">
        <v>55</v>
      </c>
      <c r="B27">
        <f>'Tonnage (GRT) - Base data'!R26</f>
        <v>586113</v>
      </c>
      <c r="C27">
        <f>'Tonnage (GRT) - Base data'!V26</f>
        <v>523415</v>
      </c>
      <c r="E27">
        <f>(100*C27/B27)-100</f>
        <v>-10.697254624961403</v>
      </c>
    </row>
    <row r="28" spans="1:3" ht="12.75">
      <c r="A28" s="2"/>
      <c r="B28" s="2">
        <v>2004</v>
      </c>
      <c r="C28" s="2">
        <v>2008</v>
      </c>
    </row>
    <row r="29" spans="1:5" ht="12.75">
      <c r="A29" s="2" t="s">
        <v>56</v>
      </c>
      <c r="B29">
        <f>'Tonnage (GRT) - Base data'!R34</f>
        <v>220889</v>
      </c>
      <c r="C29">
        <f>'Tonnage (GRT) - Base data'!V34</f>
        <v>164812</v>
      </c>
      <c r="E29">
        <f>(100*C29/B29)-100</f>
        <v>-25.386959060885786</v>
      </c>
    </row>
    <row r="30" spans="1:3" ht="12.75">
      <c r="A30" s="2"/>
      <c r="B30" s="2">
        <v>2007</v>
      </c>
      <c r="C30" s="2">
        <v>2008</v>
      </c>
    </row>
    <row r="31" spans="1:5" ht="12.75">
      <c r="A31" s="2" t="s">
        <v>57</v>
      </c>
      <c r="B31">
        <f>'Tonnage (GRT) - Base data'!U37</f>
        <v>11432</v>
      </c>
      <c r="C31">
        <f>'Tonnage (GRT) - Base data'!V37</f>
        <v>10717</v>
      </c>
      <c r="E31">
        <f>(100*C31/B31)-100</f>
        <v>-6.254373687893633</v>
      </c>
    </row>
    <row r="34" ht="15.75">
      <c r="A34" s="50" t="s">
        <v>79</v>
      </c>
    </row>
    <row r="35" spans="2:3" ht="12.75">
      <c r="B35" s="2">
        <v>2004</v>
      </c>
      <c r="C35" s="2">
        <v>2008</v>
      </c>
    </row>
    <row r="36" spans="1:5" ht="12.75">
      <c r="A36" s="2" t="s">
        <v>77</v>
      </c>
      <c r="B36">
        <f>'Number of vessels - Base data'!R25</f>
        <v>85480</v>
      </c>
      <c r="C36">
        <f>'Number of vessels - Base data'!V25</f>
        <v>77934</v>
      </c>
      <c r="E36">
        <f>(100*C36/B36)-100</f>
        <v>-8.827795975666817</v>
      </c>
    </row>
    <row r="37" spans="1:3" ht="12.75">
      <c r="A37" s="2"/>
      <c r="B37" s="2">
        <v>2004</v>
      </c>
      <c r="C37" s="2">
        <v>2008</v>
      </c>
    </row>
    <row r="38" spans="1:5" ht="12.75">
      <c r="A38" s="2" t="s">
        <v>55</v>
      </c>
      <c r="B38">
        <f>'Number of vessels - Base data'!R28</f>
        <v>10011</v>
      </c>
      <c r="C38">
        <f>'Number of vessels - Base data'!V28</f>
        <v>8323</v>
      </c>
      <c r="E38">
        <f>(100*C38/B38)-100</f>
        <v>-16.8614524023574</v>
      </c>
    </row>
    <row r="39" spans="1:3" ht="12.75">
      <c r="A39" s="2"/>
      <c r="B39" s="2">
        <v>2004</v>
      </c>
      <c r="C39" s="2">
        <v>2008</v>
      </c>
    </row>
    <row r="40" spans="1:5" ht="12.75">
      <c r="A40" s="2" t="s">
        <v>56</v>
      </c>
      <c r="B40">
        <f>'Number of vessels - Base data'!R36</f>
        <v>6742</v>
      </c>
      <c r="C40">
        <f>'Number of vessels - Base data'!V36</f>
        <v>5363</v>
      </c>
      <c r="E40">
        <f>(100*C40/B40)-100</f>
        <v>-20.453871254820527</v>
      </c>
    </row>
    <row r="41" spans="1:3" ht="12.75">
      <c r="A41" s="2"/>
      <c r="B41" s="2">
        <v>2007</v>
      </c>
      <c r="C41" s="2">
        <v>2008</v>
      </c>
    </row>
    <row r="42" spans="1:5" ht="12.75">
      <c r="A42" s="2" t="s">
        <v>57</v>
      </c>
      <c r="B42">
        <f>'Number of vessels - Base data'!U39</f>
        <v>3286</v>
      </c>
      <c r="C42">
        <f>'Number of vessels - Base data'!V39</f>
        <v>3290</v>
      </c>
      <c r="E42">
        <f>(100*C42/B42)-100</f>
        <v>0.12172854534388478</v>
      </c>
    </row>
    <row r="45" ht="15.75">
      <c r="A45" s="83" t="s">
        <v>95</v>
      </c>
    </row>
    <row r="46" spans="2:3" ht="12.75">
      <c r="B46" s="2">
        <v>2004</v>
      </c>
      <c r="C46" s="2">
        <v>2008</v>
      </c>
    </row>
    <row r="47" spans="1:5" ht="12.75">
      <c r="A47" s="2" t="s">
        <v>77</v>
      </c>
      <c r="B47">
        <f>B25/B36</f>
        <v>22.03006551240056</v>
      </c>
      <c r="C47">
        <f>C25/C36</f>
        <v>21.733787563836067</v>
      </c>
      <c r="E47">
        <f>(100*C47/B47)-100</f>
        <v>-1.3448800158933807</v>
      </c>
    </row>
    <row r="48" spans="1:3" ht="12.75">
      <c r="A48" s="2"/>
      <c r="B48" s="2">
        <v>2004</v>
      </c>
      <c r="C48" s="2">
        <v>2008</v>
      </c>
    </row>
    <row r="49" spans="1:5" ht="12.75">
      <c r="A49" s="2" t="s">
        <v>55</v>
      </c>
      <c r="B49">
        <f>B27/B38</f>
        <v>58.54689841174708</v>
      </c>
      <c r="C49">
        <f>C27/C38</f>
        <v>62.88778084825183</v>
      </c>
      <c r="E49">
        <f>(100*C49/B49)-100</f>
        <v>7.414367890125121</v>
      </c>
    </row>
    <row r="50" spans="1:3" ht="12.75">
      <c r="A50" s="2"/>
      <c r="B50" s="2">
        <v>2004</v>
      </c>
      <c r="C50" s="2">
        <v>2008</v>
      </c>
    </row>
    <row r="51" spans="1:5" ht="12.75">
      <c r="A51" s="2" t="s">
        <v>56</v>
      </c>
      <c r="B51">
        <f>B29/B40</f>
        <v>32.76312666864432</v>
      </c>
      <c r="C51">
        <f>C29/C40</f>
        <v>30.731307104232705</v>
      </c>
      <c r="E51">
        <f>(100*C51/B51)-100</f>
        <v>-6.2015435369181375</v>
      </c>
    </row>
    <row r="52" spans="1:3" ht="12.75">
      <c r="A52" s="2"/>
      <c r="B52" s="2">
        <v>2007</v>
      </c>
      <c r="C52" s="2">
        <v>2008</v>
      </c>
    </row>
    <row r="53" spans="1:5" ht="12.75">
      <c r="A53" s="2" t="s">
        <v>57</v>
      </c>
      <c r="B53">
        <f>B31/B42</f>
        <v>3.4790018259281803</v>
      </c>
      <c r="C53">
        <f>C31/C42</f>
        <v>3.2574468085106383</v>
      </c>
      <c r="E53">
        <f>(100*C53/B53)-100</f>
        <v>-6.368350133257891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P41:P41"/>
  <sheetViews>
    <sheetView zoomScalePageLayoutView="0" workbookViewId="0" topLeftCell="A3">
      <selection activeCell="P44" sqref="P44"/>
    </sheetView>
  </sheetViews>
  <sheetFormatPr defaultColWidth="9.140625" defaultRowHeight="12.75"/>
  <sheetData>
    <row r="41" ht="12.75">
      <c r="P41" s="85" t="s">
        <v>102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6"/>
  <sheetViews>
    <sheetView zoomScalePageLayoutView="0" workbookViewId="0" topLeftCell="E1">
      <selection activeCell="Q6" sqref="Q6"/>
    </sheetView>
  </sheetViews>
  <sheetFormatPr defaultColWidth="9.140625" defaultRowHeight="12.75"/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ht="12.75">
      <c r="A4" s="53" t="s">
        <v>81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'Power (kW) base data'!C23</f>
        <v>8758887</v>
      </c>
      <c r="C6" s="16">
        <f>'Power (kW) base data'!D23</f>
        <v>8662929</v>
      </c>
      <c r="D6" s="16">
        <f>'Power (kW) base data'!E23</f>
        <v>8407484</v>
      </c>
      <c r="E6" s="16">
        <f>'Power (kW) base data'!F23</f>
        <v>8357438</v>
      </c>
      <c r="F6" s="16">
        <f>'Power (kW) base data'!G23</f>
        <v>8115069</v>
      </c>
      <c r="G6" s="16">
        <f>'Power (kW) base data'!H23</f>
        <v>7921715</v>
      </c>
      <c r="H6" s="16">
        <f>'Power (kW) base data'!I23</f>
        <v>8187105</v>
      </c>
      <c r="I6" s="16">
        <f>'Power (kW) base data'!J23</f>
        <v>7944681</v>
      </c>
      <c r="J6" s="16">
        <f>'Power (kW) base data'!K23</f>
        <v>7995338</v>
      </c>
      <c r="K6" s="16">
        <f>'Power (kW) base data'!L23</f>
        <v>7995351</v>
      </c>
      <c r="L6" s="16">
        <f>'Power (kW) base data'!M23</f>
        <v>7720837</v>
      </c>
      <c r="M6" s="16">
        <f>'Power (kW) base data'!N23</f>
        <v>7631821</v>
      </c>
      <c r="N6" s="16">
        <f>'Power (kW) base data'!O23</f>
        <v>7507291</v>
      </c>
      <c r="O6" s="16">
        <f>'Power (kW) base data'!P23</f>
        <v>7294895</v>
      </c>
      <c r="P6" s="16">
        <f>'Power (kW) base data'!Q23</f>
        <v>7097160</v>
      </c>
      <c r="Q6" s="16">
        <f>'Power (kW) base data'!R23</f>
        <v>6940496</v>
      </c>
      <c r="R6" s="16">
        <f>'Power (kW) base data'!S23</f>
        <v>6774371</v>
      </c>
      <c r="S6" s="16">
        <f>'Power (kW) base data'!T23</f>
        <v>6676140</v>
      </c>
      <c r="T6" s="16">
        <f>'Power (kW) base data'!U23</f>
        <v>6561984</v>
      </c>
      <c r="U6" s="16">
        <f>'Power (kW) base data'!V23</f>
        <v>6389641</v>
      </c>
    </row>
    <row r="7" spans="1:21" ht="12.75">
      <c r="A7" s="10" t="s">
        <v>55</v>
      </c>
      <c r="B7" s="5"/>
      <c r="C7" s="5"/>
      <c r="D7" s="5"/>
      <c r="E7" s="5"/>
      <c r="F7" s="5"/>
      <c r="G7" s="5"/>
      <c r="H7" s="5"/>
      <c r="I7" s="5"/>
      <c r="J7" s="5"/>
      <c r="K7" s="5">
        <f>'Power (kW) base data'!L26</f>
        <v>1740405</v>
      </c>
      <c r="L7" s="5">
        <f>'Power (kW) base data'!M26</f>
        <v>1799798</v>
      </c>
      <c r="M7" s="5">
        <f>'Power (kW) base data'!N26</f>
        <v>1849771</v>
      </c>
      <c r="N7" s="5">
        <f>'Power (kW) base data'!O26</f>
        <v>1916851</v>
      </c>
      <c r="O7" s="5">
        <f>'Power (kW) base data'!P26</f>
        <v>1900011</v>
      </c>
      <c r="P7" s="5">
        <f>'Power (kW) base data'!Q26</f>
        <v>1894187</v>
      </c>
      <c r="Q7" s="5">
        <f>'Power (kW) base data'!R26</f>
        <v>1874135</v>
      </c>
      <c r="R7" s="5">
        <f>'Power (kW) base data'!S26</f>
        <v>1798432</v>
      </c>
      <c r="S7" s="5">
        <f>'Power (kW) base data'!T26</f>
        <v>1782896</v>
      </c>
      <c r="T7" s="5">
        <f>'Power (kW) base data'!U26</f>
        <v>1751334</v>
      </c>
      <c r="U7" s="5">
        <f>'Power (kW) base data'!V26</f>
        <v>1717266</v>
      </c>
    </row>
    <row r="8" spans="1:21" ht="12.75">
      <c r="A8" s="10" t="s">
        <v>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>'Power (kW) base data'!R34</f>
        <v>546368</v>
      </c>
      <c r="R8" s="5">
        <f>'Power (kW) base data'!S34</f>
        <v>459642</v>
      </c>
      <c r="S8" s="5">
        <f>'Power (kW) base data'!T34</f>
        <v>434070</v>
      </c>
      <c r="T8" s="5">
        <f>'Power (kW) base data'!U34</f>
        <v>419873</v>
      </c>
      <c r="U8" s="5">
        <f>'Power (kW) base data'!V34</f>
        <v>411643</v>
      </c>
    </row>
    <row r="9" spans="1:21" s="14" customFormat="1" ht="38.25">
      <c r="A9" s="33" t="s">
        <v>101</v>
      </c>
      <c r="B9" s="34"/>
      <c r="C9" s="34"/>
      <c r="D9" s="3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6"/>
      <c r="T9" s="14">
        <f>'Power (kW) base data'!U37</f>
        <v>78240</v>
      </c>
      <c r="U9" s="14">
        <f>'Power (kW) base data'!V37</f>
        <v>76753</v>
      </c>
    </row>
    <row r="10" s="14" customFormat="1" ht="12.75">
      <c r="A10" s="15"/>
    </row>
    <row r="11" spans="1:20" s="14" customFormat="1" ht="12.75">
      <c r="A11" s="54" t="s">
        <v>83</v>
      </c>
      <c r="T11" s="14">
        <f>SUM(T5:T10)</f>
        <v>8813438</v>
      </c>
    </row>
    <row r="12" spans="1:3" s="14" customFormat="1" ht="12.75">
      <c r="A12" s="2" t="s">
        <v>91</v>
      </c>
      <c r="C12" s="22"/>
    </row>
    <row r="13" s="14" customFormat="1" ht="12.75"/>
    <row r="14" s="14" customFormat="1" ht="12.75">
      <c r="B14" s="15">
        <v>2006</v>
      </c>
    </row>
    <row r="15" spans="1:12" s="14" customFormat="1" ht="12.75">
      <c r="A15" s="10" t="s">
        <v>45</v>
      </c>
      <c r="B15" s="5">
        <f>'Power (kW) base data'!T25</f>
        <v>1261003</v>
      </c>
      <c r="C15" s="7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4" customFormat="1" ht="12.75">
      <c r="A16" s="10" t="s">
        <v>32</v>
      </c>
      <c r="B16" s="5">
        <f>'Power (kW) base data'!T17</f>
        <v>1195438</v>
      </c>
      <c r="C16" s="7"/>
      <c r="D16" s="21"/>
      <c r="E16" s="21"/>
      <c r="F16" s="21"/>
      <c r="G16" s="25"/>
      <c r="H16" s="25"/>
      <c r="I16" s="25"/>
      <c r="J16" s="25"/>
      <c r="K16" s="25"/>
      <c r="L16" s="25"/>
    </row>
    <row r="17" spans="1:14" ht="12.75">
      <c r="A17" s="10" t="s">
        <v>30</v>
      </c>
      <c r="B17" s="5">
        <f>'Power (kW) base data'!T14</f>
        <v>1098858</v>
      </c>
      <c r="C17" s="7"/>
      <c r="D17" s="7"/>
      <c r="M17" s="14"/>
      <c r="N17" s="14"/>
    </row>
    <row r="18" spans="1:14" ht="12.75">
      <c r="A18" s="10" t="s">
        <v>29</v>
      </c>
      <c r="B18" s="5">
        <f>'Power (kW) base data'!T15</f>
        <v>1099034</v>
      </c>
      <c r="C18" s="7"/>
      <c r="D18" s="7"/>
      <c r="M18" s="14"/>
      <c r="N18" s="14"/>
    </row>
    <row r="19" spans="1:14" ht="12.75">
      <c r="A19" s="10" t="s">
        <v>22</v>
      </c>
      <c r="B19" s="5">
        <f>'Power (kW) base data'!T22</f>
        <v>866485</v>
      </c>
      <c r="C19" s="7"/>
      <c r="D19" s="7"/>
      <c r="M19" s="14"/>
      <c r="N19" s="14"/>
    </row>
    <row r="20" spans="1:14" ht="12.75">
      <c r="A20" s="10" t="s">
        <v>93</v>
      </c>
      <c r="B20" s="5">
        <f>'Power (kW) base data'!T13</f>
        <v>526399</v>
      </c>
      <c r="C20" s="7"/>
      <c r="D20" s="7"/>
      <c r="M20" s="14"/>
      <c r="N20" s="14"/>
    </row>
    <row r="21" spans="1:4" s="14" customFormat="1" ht="12.75">
      <c r="A21" s="10" t="s">
        <v>44</v>
      </c>
      <c r="B21" s="5">
        <f>'Power (kW) base data'!T24</f>
        <v>521893</v>
      </c>
      <c r="C21" s="15"/>
      <c r="D21" s="15"/>
    </row>
    <row r="22" spans="1:2" s="14" customFormat="1" ht="12.75">
      <c r="A22" s="10" t="s">
        <v>37</v>
      </c>
      <c r="B22" s="5">
        <f>'Power (kW) base data'!T18</f>
        <v>383965</v>
      </c>
    </row>
    <row r="23" spans="1:2" s="14" customFormat="1" ht="12.75">
      <c r="A23" s="10" t="s">
        <v>39</v>
      </c>
      <c r="B23" s="5">
        <f>'Power (kW) base data'!T19</f>
        <v>380572</v>
      </c>
    </row>
    <row r="24" spans="1:2" s="14" customFormat="1" ht="12.75">
      <c r="A24" s="10" t="s">
        <v>25</v>
      </c>
      <c r="B24" s="5">
        <f>'Power (kW) base data'!T11</f>
        <v>306562</v>
      </c>
    </row>
    <row r="25" spans="1:2" s="14" customFormat="1" ht="12.75">
      <c r="A25" s="10" t="s">
        <v>42</v>
      </c>
      <c r="B25" s="5">
        <f>'Power (kW) base data'!T21</f>
        <v>216977</v>
      </c>
    </row>
    <row r="26" spans="1:2" s="14" customFormat="1" ht="12.75">
      <c r="A26" s="10" t="s">
        <v>31</v>
      </c>
      <c r="B26" s="5">
        <f>'Power (kW) base data'!T16</f>
        <v>216625</v>
      </c>
    </row>
    <row r="27" spans="1:2" s="14" customFormat="1" ht="12.75">
      <c r="A27" s="10" t="s">
        <v>41</v>
      </c>
      <c r="B27" s="5">
        <f>'Power (kW) base data'!T20</f>
        <v>169416</v>
      </c>
    </row>
    <row r="28" spans="1:2" s="14" customFormat="1" ht="12.75">
      <c r="A28" s="10" t="s">
        <v>94</v>
      </c>
      <c r="B28" s="5">
        <f>'Power (kW) base data'!T12</f>
        <v>155619</v>
      </c>
    </row>
    <row r="29" spans="1:2" s="14" customFormat="1" ht="12.75">
      <c r="A29" s="10" t="s">
        <v>38</v>
      </c>
      <c r="B29" s="5">
        <f>'Power (kW) base data'!T32</f>
        <v>99920</v>
      </c>
    </row>
    <row r="30" spans="1:2" s="14" customFormat="1" ht="12.75">
      <c r="A30" s="10" t="s">
        <v>36</v>
      </c>
      <c r="B30" s="5">
        <f>'Power (kW) base data'!T31</f>
        <v>99506</v>
      </c>
    </row>
    <row r="31" spans="1:2" s="14" customFormat="1" ht="12.75">
      <c r="A31" s="10" t="s">
        <v>35</v>
      </c>
      <c r="B31" s="5">
        <f>'Power (kW) base data'!T30</f>
        <v>68601</v>
      </c>
    </row>
    <row r="32" spans="1:2" s="14" customFormat="1" ht="12.75">
      <c r="A32" s="10" t="s">
        <v>34</v>
      </c>
      <c r="B32" s="5">
        <f>'Power (kW) base data'!T29</f>
        <v>61395</v>
      </c>
    </row>
    <row r="33" spans="1:2" s="14" customFormat="1" ht="12.75">
      <c r="A33" s="10" t="s">
        <v>46</v>
      </c>
      <c r="B33" s="5">
        <f>'Power (kW) base data'!T10</f>
        <v>60190</v>
      </c>
    </row>
    <row r="34" spans="1:2" s="14" customFormat="1" ht="12.75">
      <c r="A34" s="10" t="s">
        <v>27</v>
      </c>
      <c r="B34" s="5">
        <f>'Power (kW) base data'!T27</f>
        <v>53060</v>
      </c>
    </row>
    <row r="35" spans="1:2" s="14" customFormat="1" ht="12.75">
      <c r="A35" s="10" t="s">
        <v>33</v>
      </c>
      <c r="B35" s="5">
        <f>'Power (kW) base data'!T28</f>
        <v>40791</v>
      </c>
    </row>
    <row r="36" spans="1:2" ht="12.75">
      <c r="A36" s="10" t="s">
        <v>40</v>
      </c>
      <c r="B36" s="5">
        <f>'Power (kW) base data'!T33</f>
        <v>10797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zoomScalePageLayoutView="0" workbookViewId="0" topLeftCell="A65">
      <selection activeCell="V24" sqref="V24"/>
    </sheetView>
  </sheetViews>
  <sheetFormatPr defaultColWidth="9.140625" defaultRowHeight="12.75"/>
  <cols>
    <col min="2" max="7" width="9.140625" style="14" customWidth="1"/>
  </cols>
  <sheetData>
    <row r="1" ht="15.75">
      <c r="A1" s="28" t="s">
        <v>53</v>
      </c>
    </row>
    <row r="2" ht="15.75">
      <c r="A2" s="52" t="s">
        <v>81</v>
      </c>
    </row>
    <row r="3" ht="15.75">
      <c r="A3" s="28"/>
    </row>
    <row r="4" spans="2:5" ht="12.75">
      <c r="B4" s="27"/>
      <c r="C4" s="27"/>
      <c r="D4" s="21"/>
      <c r="E4" s="22"/>
    </row>
    <row r="5" spans="2:5" ht="12.75">
      <c r="B5" s="27"/>
      <c r="C5" s="27"/>
      <c r="D5" s="21"/>
      <c r="E5" s="22"/>
    </row>
    <row r="6" spans="2:5" ht="12.75">
      <c r="B6" s="27"/>
      <c r="C6" s="27"/>
      <c r="D6" s="21"/>
      <c r="E6" s="22"/>
    </row>
    <row r="7" spans="2:5" ht="12.75">
      <c r="B7" s="27"/>
      <c r="C7" s="27"/>
      <c r="D7" s="21"/>
      <c r="E7" s="26"/>
    </row>
    <row r="8" spans="2:5" ht="12.75">
      <c r="B8" s="27"/>
      <c r="C8" s="27"/>
      <c r="D8" s="21"/>
      <c r="E8" s="22"/>
    </row>
    <row r="9" spans="2:5" ht="12.75">
      <c r="B9" s="27"/>
      <c r="C9" s="27"/>
      <c r="D9" s="21"/>
      <c r="E9" s="22"/>
    </row>
    <row r="10" spans="2:5" ht="12.75">
      <c r="B10" s="27"/>
      <c r="C10" s="27"/>
      <c r="D10" s="21"/>
      <c r="E10" s="22"/>
    </row>
    <row r="11" spans="2:5" ht="12.75">
      <c r="B11" s="27"/>
      <c r="C11" s="27"/>
      <c r="D11" s="21"/>
      <c r="E11" s="22"/>
    </row>
    <row r="12" spans="2:5" ht="12.75">
      <c r="B12" s="27"/>
      <c r="C12" s="27"/>
      <c r="D12" s="21"/>
      <c r="E12" s="22"/>
    </row>
    <row r="13" spans="2:5" ht="12.75">
      <c r="B13" s="27"/>
      <c r="C13" s="27"/>
      <c r="D13" s="21"/>
      <c r="E13" s="22"/>
    </row>
    <row r="14" spans="2:5" ht="12.75">
      <c r="B14" s="27"/>
      <c r="C14" s="27"/>
      <c r="D14" s="21"/>
      <c r="E14" s="22"/>
    </row>
    <row r="15" spans="2:5" ht="12.75">
      <c r="B15" s="27"/>
      <c r="C15" s="27"/>
      <c r="D15" s="21"/>
      <c r="E15" s="22"/>
    </row>
    <row r="16" spans="2:5" ht="12.75">
      <c r="B16" s="27"/>
      <c r="C16" s="27"/>
      <c r="D16" s="21"/>
      <c r="E16" s="22"/>
    </row>
    <row r="17" spans="2:4" ht="12.75">
      <c r="B17" s="24"/>
      <c r="C17" s="24"/>
      <c r="D17" s="21"/>
    </row>
    <row r="18" spans="2:4" ht="12.75">
      <c r="B18" s="24"/>
      <c r="C18" s="24"/>
      <c r="D18" s="21"/>
    </row>
    <row r="34" ht="12.75">
      <c r="A34" s="5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37"/>
  <sheetViews>
    <sheetView zoomScalePageLayoutView="0" workbookViewId="0" topLeftCell="A3">
      <pane xSplit="2" topLeftCell="C1" activePane="topRight" state="frozen"/>
      <selection pane="topLeft" activeCell="A4" sqref="A4"/>
      <selection pane="topRight" activeCell="V23" sqref="V23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20" width="6.421875" style="0" customWidth="1"/>
    <col min="21" max="21" width="6.7109375" style="0" customWidth="1"/>
    <col min="22" max="22" width="6.57421875" style="0" customWidth="1"/>
  </cols>
  <sheetData>
    <row r="1" ht="12.75">
      <c r="A1" s="1" t="s">
        <v>64</v>
      </c>
    </row>
    <row r="2" spans="1:2" ht="12.75">
      <c r="A2" s="2" t="s">
        <v>0</v>
      </c>
      <c r="B2" t="s">
        <v>66</v>
      </c>
    </row>
    <row r="3" spans="1:2" ht="12.75">
      <c r="A3" s="2" t="s">
        <v>2</v>
      </c>
      <c r="B3" t="s">
        <v>65</v>
      </c>
    </row>
    <row r="4" spans="1:143" ht="12.75">
      <c r="A4" s="2" t="s">
        <v>47</v>
      </c>
      <c r="B4" t="s">
        <v>48</v>
      </c>
      <c r="G4" s="3" t="s">
        <v>49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0" ht="12.75">
      <c r="A5" s="2"/>
      <c r="B5" s="80" t="s">
        <v>67</v>
      </c>
      <c r="C5" s="80"/>
      <c r="D5" s="80"/>
      <c r="E5" s="80"/>
      <c r="F5" s="80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1:143" ht="12.75">
      <c r="A6" s="2"/>
      <c r="B6" s="9" t="s">
        <v>50</v>
      </c>
      <c r="C6" s="9"/>
      <c r="D6" s="9"/>
      <c r="E6" s="9"/>
      <c r="F6" s="9"/>
      <c r="G6" s="3" t="s">
        <v>51</v>
      </c>
      <c r="H6" s="32"/>
      <c r="I6" s="3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pans="1:140" ht="12.75">
      <c r="A7" s="2"/>
      <c r="B7" s="44"/>
      <c r="D7" s="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8" ht="15.75">
      <c r="A9" s="78" t="s">
        <v>54</v>
      </c>
      <c r="B9" s="7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2" ht="13.5">
      <c r="A10" s="29" t="s">
        <v>4</v>
      </c>
      <c r="B10" s="16" t="s">
        <v>46</v>
      </c>
      <c r="C10" s="66">
        <v>26181</v>
      </c>
      <c r="D10" s="67">
        <v>26204</v>
      </c>
      <c r="E10" s="67">
        <v>27429</v>
      </c>
      <c r="F10" s="67">
        <v>25650</v>
      </c>
      <c r="G10" s="67">
        <v>24142</v>
      </c>
      <c r="H10" s="67">
        <v>24022</v>
      </c>
      <c r="I10" s="67">
        <v>22870</v>
      </c>
      <c r="J10" s="67">
        <v>22407</v>
      </c>
      <c r="K10" s="67">
        <v>22911</v>
      </c>
      <c r="L10" s="67">
        <v>22911</v>
      </c>
      <c r="M10" s="67">
        <v>22838</v>
      </c>
      <c r="N10" s="67">
        <v>23054</v>
      </c>
      <c r="O10" s="67">
        <v>24091</v>
      </c>
      <c r="P10" s="67">
        <v>24276</v>
      </c>
      <c r="Q10" s="67">
        <v>23794</v>
      </c>
      <c r="R10" s="67">
        <v>22752</v>
      </c>
      <c r="S10" s="67">
        <v>22584</v>
      </c>
      <c r="T10" s="67">
        <v>20035</v>
      </c>
      <c r="U10" s="67">
        <v>19292</v>
      </c>
      <c r="V10" s="67">
        <v>19007</v>
      </c>
    </row>
    <row r="11" spans="1:22" ht="13.5">
      <c r="A11" s="29" t="s">
        <v>5</v>
      </c>
      <c r="B11" s="16" t="s">
        <v>25</v>
      </c>
      <c r="C11" s="66">
        <v>126411</v>
      </c>
      <c r="D11" s="67">
        <v>136728</v>
      </c>
      <c r="E11" s="67">
        <v>132572</v>
      </c>
      <c r="F11" s="67">
        <v>125142</v>
      </c>
      <c r="G11" s="67">
        <v>110827</v>
      </c>
      <c r="H11" s="67">
        <v>109996</v>
      </c>
      <c r="I11" s="67">
        <v>107124</v>
      </c>
      <c r="J11" s="67">
        <v>104163</v>
      </c>
      <c r="K11" s="67">
        <v>104076</v>
      </c>
      <c r="L11" s="67">
        <v>104073</v>
      </c>
      <c r="M11" s="67">
        <v>104327</v>
      </c>
      <c r="N11" s="67">
        <v>107471</v>
      </c>
      <c r="O11" s="67">
        <v>104888</v>
      </c>
      <c r="P11" s="67">
        <v>103206</v>
      </c>
      <c r="Q11" s="67">
        <v>97825</v>
      </c>
      <c r="R11" s="67">
        <v>96002</v>
      </c>
      <c r="S11" s="67">
        <v>91469</v>
      </c>
      <c r="T11" s="67">
        <v>85713</v>
      </c>
      <c r="U11" s="67">
        <v>76472</v>
      </c>
      <c r="V11" s="67">
        <v>73040</v>
      </c>
    </row>
    <row r="12" spans="1:22" ht="13.5">
      <c r="A12" s="29" t="s">
        <v>6</v>
      </c>
      <c r="B12" s="16" t="s">
        <v>26</v>
      </c>
      <c r="C12" s="66">
        <v>62168</v>
      </c>
      <c r="D12" s="67">
        <v>111244</v>
      </c>
      <c r="E12" s="67">
        <v>84103</v>
      </c>
      <c r="F12" s="67">
        <v>81988</v>
      </c>
      <c r="G12" s="67">
        <v>78010</v>
      </c>
      <c r="H12" s="67">
        <v>78810</v>
      </c>
      <c r="I12" s="67">
        <v>76887</v>
      </c>
      <c r="J12" s="67">
        <v>73004</v>
      </c>
      <c r="K12" s="67">
        <v>67937</v>
      </c>
      <c r="L12" s="67">
        <v>67939</v>
      </c>
      <c r="M12" s="67">
        <v>69364</v>
      </c>
      <c r="N12" s="67">
        <v>71168</v>
      </c>
      <c r="O12" s="67">
        <v>71075</v>
      </c>
      <c r="P12" s="67">
        <v>66792</v>
      </c>
      <c r="Q12" s="67">
        <v>64049</v>
      </c>
      <c r="R12" s="67">
        <v>66293</v>
      </c>
      <c r="S12" s="67">
        <v>64069</v>
      </c>
      <c r="T12" s="67">
        <v>61867</v>
      </c>
      <c r="U12" s="67">
        <v>69080</v>
      </c>
      <c r="V12" s="67">
        <v>69135</v>
      </c>
    </row>
    <row r="13" spans="1:22" ht="13.5">
      <c r="A13" s="29" t="s">
        <v>8</v>
      </c>
      <c r="B13" s="16" t="s">
        <v>28</v>
      </c>
      <c r="C13" s="66">
        <v>63659</v>
      </c>
      <c r="D13" s="70"/>
      <c r="E13" s="67">
        <v>120773</v>
      </c>
      <c r="F13" s="67">
        <v>120645</v>
      </c>
      <c r="G13" s="67">
        <v>113295</v>
      </c>
      <c r="H13" s="67">
        <v>112595</v>
      </c>
      <c r="I13" s="67">
        <v>110224</v>
      </c>
      <c r="J13" s="67">
        <v>110842</v>
      </c>
      <c r="K13" s="67">
        <v>111251</v>
      </c>
      <c r="L13" s="67">
        <v>111254</v>
      </c>
      <c r="M13" s="67">
        <v>107882</v>
      </c>
      <c r="N13" s="67">
        <v>107407</v>
      </c>
      <c r="O13" s="67">
        <v>108596</v>
      </c>
      <c r="P13" s="67">
        <v>102094</v>
      </c>
      <c r="Q13" s="67">
        <v>98840</v>
      </c>
      <c r="R13" s="67">
        <v>95555</v>
      </c>
      <c r="S13" s="67">
        <v>93515</v>
      </c>
      <c r="T13" s="67">
        <v>92288</v>
      </c>
      <c r="U13" s="74">
        <v>90386</v>
      </c>
      <c r="V13" s="74">
        <v>88805</v>
      </c>
    </row>
    <row r="14" spans="1:22" ht="13.5">
      <c r="A14" s="29" t="s">
        <v>9</v>
      </c>
      <c r="B14" s="16" t="s">
        <v>30</v>
      </c>
      <c r="C14" s="66">
        <v>796575</v>
      </c>
      <c r="D14" s="67">
        <v>745085</v>
      </c>
      <c r="E14" s="67">
        <v>732407</v>
      </c>
      <c r="F14" s="67">
        <v>706433</v>
      </c>
      <c r="G14" s="67">
        <v>666930</v>
      </c>
      <c r="H14" s="67">
        <v>644226</v>
      </c>
      <c r="I14" s="67">
        <v>607493</v>
      </c>
      <c r="J14" s="67">
        <v>573385</v>
      </c>
      <c r="K14" s="67">
        <v>550336</v>
      </c>
      <c r="L14" s="67">
        <v>550340</v>
      </c>
      <c r="M14" s="67">
        <v>533331</v>
      </c>
      <c r="N14" s="67">
        <v>521838</v>
      </c>
      <c r="O14" s="67">
        <v>525847</v>
      </c>
      <c r="P14" s="67">
        <v>519539</v>
      </c>
      <c r="Q14" s="67">
        <v>487137</v>
      </c>
      <c r="R14" s="67">
        <v>491194</v>
      </c>
      <c r="S14" s="67">
        <v>487556</v>
      </c>
      <c r="T14" s="67">
        <v>482894</v>
      </c>
      <c r="U14" s="74">
        <v>470709</v>
      </c>
      <c r="V14" s="74">
        <v>461071</v>
      </c>
    </row>
    <row r="15" spans="1:22" ht="13.5">
      <c r="A15" s="29" t="s">
        <v>10</v>
      </c>
      <c r="B15" s="16" t="s">
        <v>29</v>
      </c>
      <c r="C15" s="66">
        <v>209120</v>
      </c>
      <c r="D15" s="67">
        <v>209379</v>
      </c>
      <c r="E15" s="67">
        <v>198791</v>
      </c>
      <c r="F15" s="67">
        <v>191308</v>
      </c>
      <c r="G15" s="67">
        <v>187759</v>
      </c>
      <c r="H15" s="67">
        <v>182994</v>
      </c>
      <c r="I15" s="67">
        <v>179207</v>
      </c>
      <c r="J15" s="67">
        <v>198457</v>
      </c>
      <c r="K15" s="67">
        <v>210346</v>
      </c>
      <c r="L15" s="67">
        <v>210348</v>
      </c>
      <c r="M15" s="67">
        <v>215207</v>
      </c>
      <c r="N15" s="67">
        <v>224077</v>
      </c>
      <c r="O15" s="67">
        <v>230789</v>
      </c>
      <c r="P15" s="67">
        <v>229913</v>
      </c>
      <c r="Q15" s="67">
        <v>228131</v>
      </c>
      <c r="R15" s="67">
        <v>215127</v>
      </c>
      <c r="S15" s="67">
        <v>215052</v>
      </c>
      <c r="T15" s="67">
        <v>214782</v>
      </c>
      <c r="U15" s="74">
        <v>214046</v>
      </c>
      <c r="V15" s="74">
        <v>199269</v>
      </c>
    </row>
    <row r="16" spans="1:22" ht="13.5">
      <c r="A16" s="29" t="s">
        <v>11</v>
      </c>
      <c r="B16" s="16" t="s">
        <v>31</v>
      </c>
      <c r="C16" s="66"/>
      <c r="D16" s="67">
        <v>56379</v>
      </c>
      <c r="E16" s="67">
        <v>58231</v>
      </c>
      <c r="F16" s="67">
        <v>60398</v>
      </c>
      <c r="G16" s="67">
        <v>57547</v>
      </c>
      <c r="H16" s="67">
        <v>59047</v>
      </c>
      <c r="I16" s="67">
        <v>60717</v>
      </c>
      <c r="J16" s="67">
        <v>59399</v>
      </c>
      <c r="K16" s="67">
        <v>60431</v>
      </c>
      <c r="L16" s="67">
        <v>60432</v>
      </c>
      <c r="M16" s="67">
        <v>64836</v>
      </c>
      <c r="N16" s="67">
        <v>68282</v>
      </c>
      <c r="O16" s="67">
        <v>72330</v>
      </c>
      <c r="P16" s="67">
        <v>82771</v>
      </c>
      <c r="Q16" s="67">
        <v>85444</v>
      </c>
      <c r="R16" s="67">
        <v>86862</v>
      </c>
      <c r="S16" s="67">
        <v>87801</v>
      </c>
      <c r="T16" s="67">
        <v>84520</v>
      </c>
      <c r="U16" s="74">
        <v>70672</v>
      </c>
      <c r="V16" s="74">
        <v>69867</v>
      </c>
    </row>
    <row r="17" spans="1:22" ht="12" customHeight="1">
      <c r="A17" s="29" t="s">
        <v>12</v>
      </c>
      <c r="B17" s="16" t="s">
        <v>32</v>
      </c>
      <c r="C17" s="66">
        <v>263164</v>
      </c>
      <c r="D17" s="70">
        <v>270418</v>
      </c>
      <c r="E17" s="67">
        <v>278722</v>
      </c>
      <c r="F17" s="67">
        <v>272963</v>
      </c>
      <c r="G17" s="67">
        <v>267117</v>
      </c>
      <c r="H17" s="67">
        <v>263892</v>
      </c>
      <c r="I17" s="67">
        <v>258540</v>
      </c>
      <c r="J17" s="67">
        <v>254780</v>
      </c>
      <c r="K17" s="67">
        <v>255785</v>
      </c>
      <c r="L17" s="67">
        <v>255779</v>
      </c>
      <c r="M17" s="67">
        <v>246769</v>
      </c>
      <c r="N17" s="67">
        <v>232467</v>
      </c>
      <c r="O17" s="67">
        <v>221744</v>
      </c>
      <c r="P17" s="67">
        <v>215712</v>
      </c>
      <c r="Q17" s="67">
        <v>216838</v>
      </c>
      <c r="R17" s="67">
        <v>215634</v>
      </c>
      <c r="S17" s="67">
        <v>212929</v>
      </c>
      <c r="T17" s="67">
        <v>207201</v>
      </c>
      <c r="U17" s="74">
        <v>196998</v>
      </c>
      <c r="V17" s="74">
        <v>196313</v>
      </c>
    </row>
    <row r="18" spans="1:22" ht="13.5">
      <c r="A18" s="29" t="s">
        <v>17</v>
      </c>
      <c r="B18" s="16" t="s">
        <v>37</v>
      </c>
      <c r="C18" s="66">
        <v>177705</v>
      </c>
      <c r="D18" s="67">
        <v>178145</v>
      </c>
      <c r="E18" s="67">
        <v>174477</v>
      </c>
      <c r="F18" s="67">
        <v>173866</v>
      </c>
      <c r="G18" s="67">
        <v>173311</v>
      </c>
      <c r="H18" s="67">
        <v>180540</v>
      </c>
      <c r="I18" s="67">
        <v>180205</v>
      </c>
      <c r="J18" s="67">
        <v>178975</v>
      </c>
      <c r="K18" s="67">
        <v>175241</v>
      </c>
      <c r="L18" s="67">
        <v>175241</v>
      </c>
      <c r="M18" s="67">
        <v>191754</v>
      </c>
      <c r="N18" s="67">
        <v>212466</v>
      </c>
      <c r="O18" s="67">
        <v>204000</v>
      </c>
      <c r="P18" s="67">
        <v>198923</v>
      </c>
      <c r="Q18" s="67">
        <v>198892</v>
      </c>
      <c r="R18" s="67">
        <v>195307</v>
      </c>
      <c r="S18" s="67">
        <v>171672</v>
      </c>
      <c r="T18" s="67">
        <v>158364</v>
      </c>
      <c r="U18" s="74">
        <v>163725</v>
      </c>
      <c r="V18" s="74">
        <v>146925</v>
      </c>
    </row>
    <row r="19" spans="1:22" ht="13.5">
      <c r="A19" s="29" t="s">
        <v>19</v>
      </c>
      <c r="B19" s="16" t="s">
        <v>39</v>
      </c>
      <c r="C19" s="66">
        <v>196401</v>
      </c>
      <c r="D19" s="67">
        <v>181240</v>
      </c>
      <c r="E19" s="67">
        <v>178997</v>
      </c>
      <c r="F19" s="67">
        <v>164873</v>
      </c>
      <c r="G19" s="67">
        <v>148708</v>
      </c>
      <c r="H19" s="67">
        <v>136005</v>
      </c>
      <c r="I19" s="67">
        <v>127880</v>
      </c>
      <c r="J19" s="67">
        <v>125522</v>
      </c>
      <c r="K19" s="67">
        <v>123135</v>
      </c>
      <c r="L19" s="67">
        <v>123132</v>
      </c>
      <c r="M19" s="67">
        <v>118609</v>
      </c>
      <c r="N19" s="67">
        <v>117313</v>
      </c>
      <c r="O19" s="67">
        <v>117932</v>
      </c>
      <c r="P19" s="67">
        <v>116054</v>
      </c>
      <c r="Q19" s="67">
        <v>112807</v>
      </c>
      <c r="R19" s="67">
        <v>112468</v>
      </c>
      <c r="S19" s="67">
        <v>107566</v>
      </c>
      <c r="T19" s="67">
        <v>106919</v>
      </c>
      <c r="U19" s="74">
        <v>106700</v>
      </c>
      <c r="V19" s="74">
        <v>106516</v>
      </c>
    </row>
    <row r="20" spans="1:22" ht="13.5">
      <c r="A20" s="29" t="s">
        <v>20</v>
      </c>
      <c r="B20" s="16" t="s">
        <v>41</v>
      </c>
      <c r="C20" s="66">
        <v>17550</v>
      </c>
      <c r="D20" s="66">
        <v>16798</v>
      </c>
      <c r="E20" s="66">
        <v>16059</v>
      </c>
      <c r="F20" s="71"/>
      <c r="G20" s="71"/>
      <c r="H20" s="71"/>
      <c r="I20" s="67">
        <v>24668</v>
      </c>
      <c r="J20" s="67">
        <v>23582</v>
      </c>
      <c r="K20" s="67">
        <v>24363</v>
      </c>
      <c r="L20" s="67">
        <v>24367</v>
      </c>
      <c r="M20" s="67">
        <v>21516</v>
      </c>
      <c r="N20" s="67">
        <v>20819</v>
      </c>
      <c r="O20" s="67">
        <v>19967</v>
      </c>
      <c r="P20" s="67">
        <v>19887</v>
      </c>
      <c r="Q20" s="67">
        <v>19597</v>
      </c>
      <c r="R20" s="67">
        <v>18303</v>
      </c>
      <c r="S20" s="67">
        <v>17171</v>
      </c>
      <c r="T20" s="67">
        <v>16416</v>
      </c>
      <c r="U20" s="74">
        <v>15994</v>
      </c>
      <c r="V20" s="74">
        <v>16046</v>
      </c>
    </row>
    <row r="21" spans="1:22" ht="13.5">
      <c r="A21" s="29" t="s">
        <v>21</v>
      </c>
      <c r="B21" s="16" t="s">
        <v>42</v>
      </c>
      <c r="C21" s="66"/>
      <c r="D21" s="70"/>
      <c r="E21" s="70"/>
      <c r="F21" s="70"/>
      <c r="G21" s="70"/>
      <c r="H21" s="70"/>
      <c r="I21" s="67">
        <v>58220</v>
      </c>
      <c r="J21" s="67">
        <v>54570</v>
      </c>
      <c r="K21" s="67">
        <v>52521</v>
      </c>
      <c r="L21" s="67">
        <v>52517</v>
      </c>
      <c r="M21" s="67">
        <v>50155</v>
      </c>
      <c r="N21" s="67">
        <v>51394</v>
      </c>
      <c r="O21" s="67">
        <v>49085</v>
      </c>
      <c r="P21" s="67">
        <v>45738</v>
      </c>
      <c r="Q21" s="67">
        <v>44785</v>
      </c>
      <c r="R21" s="67">
        <v>44590</v>
      </c>
      <c r="S21" s="67">
        <v>44222</v>
      </c>
      <c r="T21" s="67">
        <v>43922</v>
      </c>
      <c r="U21" s="74">
        <v>43251</v>
      </c>
      <c r="V21" s="74">
        <v>41807</v>
      </c>
    </row>
    <row r="22" spans="1:22" ht="13.5">
      <c r="A22" s="29" t="s">
        <v>22</v>
      </c>
      <c r="B22" s="16" t="s">
        <v>43</v>
      </c>
      <c r="C22" s="66">
        <v>226159</v>
      </c>
      <c r="D22" s="67">
        <v>265040</v>
      </c>
      <c r="E22" s="67">
        <v>259104</v>
      </c>
      <c r="F22" s="67">
        <v>274743</v>
      </c>
      <c r="G22" s="67">
        <v>277403</v>
      </c>
      <c r="H22" s="67">
        <v>272634</v>
      </c>
      <c r="I22" s="67">
        <v>270586</v>
      </c>
      <c r="J22" s="67">
        <v>263481</v>
      </c>
      <c r="K22" s="67">
        <v>266283</v>
      </c>
      <c r="L22" s="67">
        <v>266286</v>
      </c>
      <c r="M22" s="67">
        <v>267523</v>
      </c>
      <c r="N22" s="67">
        <v>265145</v>
      </c>
      <c r="O22" s="67">
        <v>264407</v>
      </c>
      <c r="P22" s="67">
        <v>241150</v>
      </c>
      <c r="Q22" s="67">
        <v>229307</v>
      </c>
      <c r="R22" s="67">
        <v>223043</v>
      </c>
      <c r="S22" s="67">
        <v>218532</v>
      </c>
      <c r="T22" s="67">
        <v>215390</v>
      </c>
      <c r="U22" s="74">
        <v>213200</v>
      </c>
      <c r="V22" s="74">
        <v>206000</v>
      </c>
    </row>
    <row r="23" spans="1:24" ht="15.75">
      <c r="A23" s="78" t="s">
        <v>55</v>
      </c>
      <c r="B23" s="79"/>
      <c r="C23" s="66">
        <f>SUM(C10:C22)</f>
        <v>2165093</v>
      </c>
      <c r="D23" s="66">
        <f aca="true" t="shared" si="0" ref="D23:V23">SUM(D10:D22)</f>
        <v>2196660</v>
      </c>
      <c r="E23" s="66">
        <f t="shared" si="0"/>
        <v>2261665</v>
      </c>
      <c r="F23" s="66">
        <f t="shared" si="0"/>
        <v>2198009</v>
      </c>
      <c r="G23" s="66">
        <f t="shared" si="0"/>
        <v>2105049</v>
      </c>
      <c r="H23" s="66">
        <f t="shared" si="0"/>
        <v>2064761</v>
      </c>
      <c r="I23" s="66">
        <f t="shared" si="0"/>
        <v>2084621</v>
      </c>
      <c r="J23" s="66">
        <f t="shared" si="0"/>
        <v>2042567</v>
      </c>
      <c r="K23" s="66">
        <f t="shared" si="0"/>
        <v>2024616</v>
      </c>
      <c r="L23" s="66">
        <f t="shared" si="0"/>
        <v>2024619</v>
      </c>
      <c r="M23" s="66">
        <f t="shared" si="0"/>
        <v>2014111</v>
      </c>
      <c r="N23" s="66">
        <f t="shared" si="0"/>
        <v>2022901</v>
      </c>
      <c r="O23" s="66">
        <f t="shared" si="0"/>
        <v>2014751</v>
      </c>
      <c r="P23" s="66">
        <f t="shared" si="0"/>
        <v>1966055</v>
      </c>
      <c r="Q23" s="66">
        <f t="shared" si="0"/>
        <v>1907446</v>
      </c>
      <c r="R23" s="66">
        <f t="shared" si="0"/>
        <v>1883130</v>
      </c>
      <c r="S23" s="66">
        <f t="shared" si="0"/>
        <v>1834138</v>
      </c>
      <c r="T23" s="66">
        <f t="shared" si="0"/>
        <v>1790311</v>
      </c>
      <c r="U23" s="66">
        <f t="shared" si="0"/>
        <v>1750525</v>
      </c>
      <c r="V23" s="66">
        <f t="shared" si="0"/>
        <v>1693801</v>
      </c>
      <c r="X23" s="87"/>
    </row>
    <row r="24" spans="1:22" ht="13.5">
      <c r="A24" s="29" t="s">
        <v>23</v>
      </c>
      <c r="B24" s="16" t="s">
        <v>44</v>
      </c>
      <c r="C24" s="66">
        <v>120741</v>
      </c>
      <c r="D24" s="66">
        <v>120156</v>
      </c>
      <c r="E24" s="66">
        <v>121629</v>
      </c>
      <c r="F24" s="66">
        <v>120401</v>
      </c>
      <c r="G24" s="66">
        <v>121234</v>
      </c>
      <c r="H24" s="66">
        <v>124754</v>
      </c>
      <c r="I24" s="66">
        <v>123988</v>
      </c>
      <c r="J24" s="70"/>
      <c r="K24" s="67" t="s">
        <v>3</v>
      </c>
      <c r="L24" s="67">
        <v>187098</v>
      </c>
      <c r="M24" s="67">
        <v>180821</v>
      </c>
      <c r="N24" s="67">
        <v>180203</v>
      </c>
      <c r="O24" s="67">
        <v>191487</v>
      </c>
      <c r="P24" s="67">
        <v>191629</v>
      </c>
      <c r="Q24" s="67">
        <v>183773</v>
      </c>
      <c r="R24" s="67">
        <v>191267</v>
      </c>
      <c r="S24" s="67">
        <v>181390</v>
      </c>
      <c r="T24" s="75">
        <v>179417</v>
      </c>
      <c r="U24" s="74">
        <v>167559</v>
      </c>
      <c r="V24" s="74">
        <v>160246</v>
      </c>
    </row>
    <row r="25" spans="1:22" ht="11.25" customHeight="1">
      <c r="A25" s="29" t="s">
        <v>24</v>
      </c>
      <c r="B25" s="16" t="s">
        <v>45</v>
      </c>
      <c r="C25" s="66">
        <v>317892</v>
      </c>
      <c r="D25" s="66">
        <v>302950</v>
      </c>
      <c r="E25" s="66">
        <v>295072</v>
      </c>
      <c r="F25" s="66">
        <v>293621</v>
      </c>
      <c r="G25" s="66">
        <v>297600</v>
      </c>
      <c r="H25" s="66">
        <v>303000</v>
      </c>
      <c r="I25" s="66">
        <v>338293</v>
      </c>
      <c r="J25" s="70"/>
      <c r="K25" s="67">
        <v>359480</v>
      </c>
      <c r="L25" s="67">
        <v>372166</v>
      </c>
      <c r="M25" s="67">
        <v>384834</v>
      </c>
      <c r="N25" s="67">
        <v>392316</v>
      </c>
      <c r="O25" s="67">
        <v>403678</v>
      </c>
      <c r="P25" s="67">
        <v>394561</v>
      </c>
      <c r="Q25" s="67">
        <v>395327</v>
      </c>
      <c r="R25" s="67">
        <v>394846</v>
      </c>
      <c r="S25" s="67">
        <v>373282</v>
      </c>
      <c r="T25" s="67">
        <v>368149</v>
      </c>
      <c r="U25" s="74">
        <v>354833</v>
      </c>
      <c r="V25" s="74">
        <v>363169</v>
      </c>
    </row>
    <row r="26" spans="1:24" ht="15.75">
      <c r="A26" s="78" t="s">
        <v>56</v>
      </c>
      <c r="B26" s="79"/>
      <c r="C26" s="70">
        <f>SUM(C24:C25)</f>
        <v>438633</v>
      </c>
      <c r="D26" s="70">
        <f aca="true" t="shared" si="1" ref="D26:V26">SUM(D24:D25)</f>
        <v>423106</v>
      </c>
      <c r="E26" s="70">
        <f t="shared" si="1"/>
        <v>416701</v>
      </c>
      <c r="F26" s="70">
        <f t="shared" si="1"/>
        <v>414022</v>
      </c>
      <c r="G26" s="70">
        <f t="shared" si="1"/>
        <v>418834</v>
      </c>
      <c r="H26" s="70">
        <f t="shared" si="1"/>
        <v>427754</v>
      </c>
      <c r="I26" s="70">
        <f t="shared" si="1"/>
        <v>462281</v>
      </c>
      <c r="J26" s="70"/>
      <c r="K26" s="70"/>
      <c r="L26" s="70">
        <f t="shared" si="1"/>
        <v>559264</v>
      </c>
      <c r="M26" s="70">
        <f t="shared" si="1"/>
        <v>565655</v>
      </c>
      <c r="N26" s="70">
        <f t="shared" si="1"/>
        <v>572519</v>
      </c>
      <c r="O26" s="70">
        <f t="shared" si="1"/>
        <v>595165</v>
      </c>
      <c r="P26" s="70">
        <f t="shared" si="1"/>
        <v>586190</v>
      </c>
      <c r="Q26" s="70">
        <f t="shared" si="1"/>
        <v>579100</v>
      </c>
      <c r="R26" s="70">
        <f t="shared" si="1"/>
        <v>586113</v>
      </c>
      <c r="S26" s="70">
        <f t="shared" si="1"/>
        <v>554672</v>
      </c>
      <c r="T26" s="70">
        <f t="shared" si="1"/>
        <v>547566</v>
      </c>
      <c r="U26" s="70">
        <f t="shared" si="1"/>
        <v>522392</v>
      </c>
      <c r="V26" s="70">
        <f t="shared" si="1"/>
        <v>523415</v>
      </c>
      <c r="X26" s="86"/>
    </row>
    <row r="27" spans="1:22" ht="13.5">
      <c r="A27" s="29" t="s">
        <v>7</v>
      </c>
      <c r="B27" s="16" t="s">
        <v>27</v>
      </c>
      <c r="C27" s="72"/>
      <c r="D27" s="72"/>
      <c r="E27" s="72"/>
      <c r="F27" s="72">
        <v>180921</v>
      </c>
      <c r="G27" s="72">
        <v>181071</v>
      </c>
      <c r="H27" s="72">
        <v>168242</v>
      </c>
      <c r="I27" s="72">
        <v>119268</v>
      </c>
      <c r="J27" s="70"/>
      <c r="K27" s="70"/>
      <c r="L27" s="70"/>
      <c r="M27" s="70"/>
      <c r="N27" s="70"/>
      <c r="O27" s="70"/>
      <c r="P27" s="70"/>
      <c r="Q27" s="70"/>
      <c r="R27" s="67">
        <v>24873</v>
      </c>
      <c r="S27" s="67">
        <v>24219</v>
      </c>
      <c r="T27" s="67">
        <v>20703</v>
      </c>
      <c r="U27" s="74">
        <v>19330</v>
      </c>
      <c r="V27" s="74">
        <v>17808</v>
      </c>
    </row>
    <row r="28" spans="1:22" ht="13.5">
      <c r="A28" s="29" t="s">
        <v>13</v>
      </c>
      <c r="B28" s="16" t="s">
        <v>33</v>
      </c>
      <c r="C28" s="72">
        <v>891</v>
      </c>
      <c r="D28" s="72">
        <v>891</v>
      </c>
      <c r="E28" s="72">
        <v>997</v>
      </c>
      <c r="F28" s="72">
        <v>997</v>
      </c>
      <c r="G28" s="72">
        <v>1088</v>
      </c>
      <c r="H28" s="72">
        <v>1088</v>
      </c>
      <c r="I28" s="72">
        <v>1153</v>
      </c>
      <c r="J28" s="70"/>
      <c r="K28" s="70"/>
      <c r="L28" s="70"/>
      <c r="M28" s="70"/>
      <c r="N28" s="70"/>
      <c r="O28" s="70"/>
      <c r="P28" s="70"/>
      <c r="Q28" s="70"/>
      <c r="R28" s="67">
        <v>11906</v>
      </c>
      <c r="S28" s="67">
        <v>9044</v>
      </c>
      <c r="T28" s="67">
        <v>5458</v>
      </c>
      <c r="U28" s="74">
        <v>4999</v>
      </c>
      <c r="V28" s="74">
        <v>5383</v>
      </c>
    </row>
    <row r="29" spans="1:22" ht="13.5">
      <c r="A29" s="29" t="s">
        <v>14</v>
      </c>
      <c r="B29" s="16" t="s">
        <v>34</v>
      </c>
      <c r="C29" s="72"/>
      <c r="D29" s="72"/>
      <c r="E29" s="72"/>
      <c r="F29" s="72">
        <v>382777</v>
      </c>
      <c r="G29" s="72">
        <v>120731</v>
      </c>
      <c r="H29" s="72">
        <v>75893</v>
      </c>
      <c r="I29" s="72">
        <v>73233</v>
      </c>
      <c r="J29" s="70"/>
      <c r="K29" s="70"/>
      <c r="L29" s="70"/>
      <c r="M29" s="70"/>
      <c r="N29" s="70"/>
      <c r="O29" s="70"/>
      <c r="P29" s="70"/>
      <c r="Q29" s="70"/>
      <c r="R29" s="67">
        <v>42102</v>
      </c>
      <c r="S29" s="67">
        <v>38549</v>
      </c>
      <c r="T29" s="67">
        <v>37247</v>
      </c>
      <c r="U29" s="74">
        <v>33694</v>
      </c>
      <c r="V29" s="74">
        <v>38228</v>
      </c>
    </row>
    <row r="30" spans="1:22" ht="13.5">
      <c r="A30" s="29" t="s">
        <v>15</v>
      </c>
      <c r="B30" s="16" t="s">
        <v>35</v>
      </c>
      <c r="C30" s="72"/>
      <c r="D30" s="72"/>
      <c r="E30" s="72"/>
      <c r="F30" s="72">
        <v>236268</v>
      </c>
      <c r="G30" s="72">
        <v>206000</v>
      </c>
      <c r="H30" s="72">
        <v>176185</v>
      </c>
      <c r="I30" s="72">
        <v>142693</v>
      </c>
      <c r="J30" s="70"/>
      <c r="K30" s="70"/>
      <c r="L30" s="70"/>
      <c r="M30" s="70"/>
      <c r="N30" s="70"/>
      <c r="O30" s="70"/>
      <c r="P30" s="70"/>
      <c r="Q30" s="70"/>
      <c r="R30" s="67">
        <v>75375</v>
      </c>
      <c r="S30" s="67">
        <v>64399</v>
      </c>
      <c r="T30" s="67">
        <v>62170</v>
      </c>
      <c r="U30" s="74">
        <v>60965</v>
      </c>
      <c r="V30" s="74">
        <v>50478</v>
      </c>
    </row>
    <row r="31" spans="1:22" ht="13.5">
      <c r="A31" s="29" t="s">
        <v>16</v>
      </c>
      <c r="B31" s="16" t="s">
        <v>36</v>
      </c>
      <c r="C31" s="72">
        <v>17000</v>
      </c>
      <c r="D31" s="72">
        <v>30370</v>
      </c>
      <c r="E31" s="72">
        <v>27692</v>
      </c>
      <c r="F31" s="72">
        <v>28800</v>
      </c>
      <c r="G31" s="72">
        <v>22880</v>
      </c>
      <c r="H31" s="72">
        <v>20551</v>
      </c>
      <c r="I31" s="72">
        <v>19220</v>
      </c>
      <c r="J31" s="70"/>
      <c r="K31" s="70"/>
      <c r="L31" s="70"/>
      <c r="M31" s="70"/>
      <c r="N31" s="70"/>
      <c r="O31" s="70"/>
      <c r="P31" s="70"/>
      <c r="Q31" s="70"/>
      <c r="R31" s="67">
        <v>20016</v>
      </c>
      <c r="S31" s="67">
        <v>15321</v>
      </c>
      <c r="T31" s="67">
        <v>15321</v>
      </c>
      <c r="U31" s="74">
        <v>15195</v>
      </c>
      <c r="V31" s="74">
        <v>10961</v>
      </c>
    </row>
    <row r="32" spans="1:22" ht="13.5">
      <c r="A32" s="29" t="s">
        <v>18</v>
      </c>
      <c r="B32" s="16" t="s">
        <v>38</v>
      </c>
      <c r="C32" s="72">
        <v>333863</v>
      </c>
      <c r="D32" s="72">
        <v>325905</v>
      </c>
      <c r="E32" s="72">
        <v>299407</v>
      </c>
      <c r="F32" s="72">
        <v>249079</v>
      </c>
      <c r="G32" s="72">
        <v>231924</v>
      </c>
      <c r="H32" s="72">
        <v>183600</v>
      </c>
      <c r="I32" s="72">
        <v>187159</v>
      </c>
      <c r="J32" s="70"/>
      <c r="K32" s="70"/>
      <c r="L32" s="70"/>
      <c r="M32" s="70"/>
      <c r="N32" s="70"/>
      <c r="O32" s="70"/>
      <c r="P32" s="70"/>
      <c r="Q32" s="70"/>
      <c r="R32" s="67">
        <v>45557</v>
      </c>
      <c r="S32" s="67">
        <v>30260</v>
      </c>
      <c r="T32" s="67">
        <v>31608</v>
      </c>
      <c r="U32" s="74">
        <v>29972</v>
      </c>
      <c r="V32" s="74">
        <v>40971</v>
      </c>
    </row>
    <row r="33" spans="1:22" ht="13.5">
      <c r="A33" s="29" t="s">
        <v>52</v>
      </c>
      <c r="B33" s="16" t="s">
        <v>40</v>
      </c>
      <c r="C33" s="72"/>
      <c r="D33" s="72">
        <v>2300</v>
      </c>
      <c r="E33" s="72">
        <v>1800</v>
      </c>
      <c r="F33" s="72">
        <v>1303</v>
      </c>
      <c r="G33" s="72">
        <v>1025</v>
      </c>
      <c r="H33" s="72">
        <v>1093</v>
      </c>
      <c r="I33" s="72">
        <v>905</v>
      </c>
      <c r="J33" s="70"/>
      <c r="K33" s="70"/>
      <c r="L33" s="70"/>
      <c r="M33" s="70"/>
      <c r="N33" s="70"/>
      <c r="O33" s="70"/>
      <c r="P33" s="70"/>
      <c r="Q33" s="70"/>
      <c r="R33" s="67">
        <v>1060</v>
      </c>
      <c r="S33" s="67">
        <v>1065</v>
      </c>
      <c r="T33" s="67">
        <v>1058</v>
      </c>
      <c r="U33" s="74">
        <v>970</v>
      </c>
      <c r="V33" s="74">
        <v>983</v>
      </c>
    </row>
    <row r="34" spans="1:22" ht="15.75">
      <c r="A34" s="78" t="s">
        <v>57</v>
      </c>
      <c r="B34" s="79"/>
      <c r="C34" s="70"/>
      <c r="D34" s="70"/>
      <c r="E34" s="70"/>
      <c r="F34" s="70">
        <f>SUM(F27:F33)</f>
        <v>1080145</v>
      </c>
      <c r="G34" s="70">
        <f>SUM(G27:G33)</f>
        <v>764719</v>
      </c>
      <c r="H34" s="70">
        <f>SUM(H27:H33)</f>
        <v>626652</v>
      </c>
      <c r="I34" s="70">
        <f>SUM(I27:I33)</f>
        <v>543631</v>
      </c>
      <c r="J34" s="70"/>
      <c r="K34" s="70"/>
      <c r="L34" s="70"/>
      <c r="M34" s="70"/>
      <c r="N34" s="70"/>
      <c r="O34" s="70"/>
      <c r="P34" s="70"/>
      <c r="Q34" s="70"/>
      <c r="R34" s="70">
        <f>SUM(R27:R33)</f>
        <v>220889</v>
      </c>
      <c r="S34" s="70">
        <f>SUM(S27:S33)</f>
        <v>182857</v>
      </c>
      <c r="T34" s="70">
        <f>SUM(T27:T33)</f>
        <v>173565</v>
      </c>
      <c r="U34" s="70">
        <f>SUM(U27:U33)</f>
        <v>165125</v>
      </c>
      <c r="V34" s="70">
        <f>SUM(V27:V33)</f>
        <v>164812</v>
      </c>
    </row>
    <row r="35" spans="1:22" ht="13.5">
      <c r="A35" s="29" t="s">
        <v>58</v>
      </c>
      <c r="B35" s="16" t="s">
        <v>60</v>
      </c>
      <c r="C35" s="72">
        <v>102597</v>
      </c>
      <c r="D35" s="72">
        <v>89794</v>
      </c>
      <c r="E35" s="72">
        <v>85198</v>
      </c>
      <c r="F35" s="72">
        <v>82766</v>
      </c>
      <c r="G35" s="72">
        <v>72813</v>
      </c>
      <c r="H35" s="72">
        <v>70159</v>
      </c>
      <c r="I35" s="72">
        <v>67095</v>
      </c>
      <c r="J35" s="70"/>
      <c r="K35" s="70"/>
      <c r="L35" s="70"/>
      <c r="M35" s="70"/>
      <c r="N35" s="70"/>
      <c r="O35" s="70"/>
      <c r="P35" s="70"/>
      <c r="Q35" s="70"/>
      <c r="R35" s="70"/>
      <c r="S35" s="67"/>
      <c r="T35" s="67"/>
      <c r="U35" s="74">
        <v>9006</v>
      </c>
      <c r="V35" s="74">
        <v>9047</v>
      </c>
    </row>
    <row r="36" spans="1:22" ht="13.5">
      <c r="A36" s="29" t="s">
        <v>59</v>
      </c>
      <c r="B36" s="16" t="s">
        <v>61</v>
      </c>
      <c r="C36" s="72">
        <v>237457</v>
      </c>
      <c r="D36" s="72">
        <v>199552</v>
      </c>
      <c r="E36" s="72">
        <v>170248</v>
      </c>
      <c r="F36" s="72">
        <v>178216</v>
      </c>
      <c r="G36" s="72">
        <v>178288</v>
      </c>
      <c r="H36" s="72">
        <v>38665</v>
      </c>
      <c r="I36" s="72">
        <v>38005</v>
      </c>
      <c r="J36" s="70"/>
      <c r="K36" s="70"/>
      <c r="L36" s="70"/>
      <c r="M36" s="70"/>
      <c r="N36" s="70"/>
      <c r="O36" s="70"/>
      <c r="P36" s="70"/>
      <c r="Q36" s="70"/>
      <c r="R36" s="70"/>
      <c r="S36" s="67"/>
      <c r="T36" s="67"/>
      <c r="U36" s="74">
        <v>2426</v>
      </c>
      <c r="V36" s="74">
        <v>1670</v>
      </c>
    </row>
    <row r="37" spans="3:22" ht="13.5">
      <c r="C37" s="67">
        <f>SUM(C35:C36)</f>
        <v>340054</v>
      </c>
      <c r="D37" s="67">
        <f aca="true" t="shared" si="2" ref="D37:I37">SUM(D35:D36)</f>
        <v>289346</v>
      </c>
      <c r="E37" s="67">
        <f t="shared" si="2"/>
        <v>255446</v>
      </c>
      <c r="F37" s="67">
        <f t="shared" si="2"/>
        <v>260982</v>
      </c>
      <c r="G37" s="67">
        <f t="shared" si="2"/>
        <v>251101</v>
      </c>
      <c r="H37" s="67">
        <f t="shared" si="2"/>
        <v>108824</v>
      </c>
      <c r="I37" s="67">
        <f t="shared" si="2"/>
        <v>105100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>
        <f>SUM(U35:U36)</f>
        <v>11432</v>
      </c>
      <c r="V37">
        <f>SUM(V35:V36)</f>
        <v>10717</v>
      </c>
    </row>
  </sheetData>
  <sheetProtection/>
  <mergeCells count="5">
    <mergeCell ref="A34:B34"/>
    <mergeCell ref="B5:F5"/>
    <mergeCell ref="A9:B9"/>
    <mergeCell ref="A23:B23"/>
    <mergeCell ref="A26:B26"/>
  </mergeCells>
  <hyperlinks>
    <hyperlink ref="G4" r:id="rId1" display="http://epp.eurostat.cec.eu.int/portal/page?_pageid=0,1136206,0_45570467&amp;_dad=portal&amp;_schema=PORTAL "/>
    <hyperlink ref="G6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43"/>
  <sheetViews>
    <sheetView zoomScalePageLayoutView="0" workbookViewId="0" topLeftCell="E1">
      <selection activeCell="U14" sqref="U14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8" width="10.28125" style="0" customWidth="1"/>
  </cols>
  <sheetData>
    <row r="1" ht="12.75">
      <c r="A1" s="2" t="s">
        <v>68</v>
      </c>
    </row>
    <row r="3" ht="12.75">
      <c r="A3" s="53" t="s">
        <v>84</v>
      </c>
    </row>
    <row r="4" spans="2:139" s="4" customFormat="1" ht="12.75">
      <c r="B4" s="4">
        <v>1989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15">
        <v>2008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1:21" ht="12.75">
      <c r="A5" s="10" t="s">
        <v>62</v>
      </c>
      <c r="B5" s="5">
        <f>'Tonnage (GRT) - Base data'!C23</f>
        <v>2165093</v>
      </c>
      <c r="C5" s="5">
        <f>'Tonnage (GRT) - Base data'!D23</f>
        <v>2196660</v>
      </c>
      <c r="D5" s="5">
        <f>'Tonnage (GRT) - Base data'!E23</f>
        <v>2261665</v>
      </c>
      <c r="E5" s="5">
        <f>'Tonnage (GRT) - Base data'!F23</f>
        <v>2198009</v>
      </c>
      <c r="F5" s="5">
        <f>'Tonnage (GRT) - Base data'!G23</f>
        <v>2105049</v>
      </c>
      <c r="G5" s="5">
        <f>'Tonnage (GRT) - Base data'!H23</f>
        <v>2064761</v>
      </c>
      <c r="H5" s="5">
        <f>'Tonnage (GRT) - Base data'!I23</f>
        <v>2084621</v>
      </c>
      <c r="I5" s="5">
        <f>'Tonnage (GRT) - Base data'!J23</f>
        <v>2042567</v>
      </c>
      <c r="J5" s="5">
        <f>'Tonnage (GRT) - Base data'!K23</f>
        <v>2024616</v>
      </c>
      <c r="K5" s="5">
        <f>'Tonnage (GRT) - Base data'!L23</f>
        <v>2024619</v>
      </c>
      <c r="L5" s="5">
        <f>'Tonnage (GRT) - Base data'!M23</f>
        <v>2014111</v>
      </c>
      <c r="M5" s="5">
        <f>'Tonnage (GRT) - Base data'!N23</f>
        <v>2022901</v>
      </c>
      <c r="N5" s="5">
        <f>'Tonnage (GRT) - Base data'!O23</f>
        <v>2014751</v>
      </c>
      <c r="O5" s="5">
        <f>'Tonnage (GRT) - Base data'!P23</f>
        <v>1966055</v>
      </c>
      <c r="P5" s="5">
        <f>'Tonnage (GRT) - Base data'!Q23</f>
        <v>1907446</v>
      </c>
      <c r="Q5" s="5">
        <f>'Tonnage (GRT) - Base data'!R23</f>
        <v>1883130</v>
      </c>
      <c r="R5" s="5">
        <f>'Tonnage (GRT) - Base data'!S23</f>
        <v>1834138</v>
      </c>
      <c r="S5" s="5">
        <f>'Tonnage (GRT) - Base data'!T23</f>
        <v>1790311</v>
      </c>
      <c r="T5" s="5">
        <f>'Tonnage (GRT) - Base data'!U23</f>
        <v>1750525</v>
      </c>
      <c r="U5" s="5">
        <f>'Tonnage (GRT) - Base data'!V23</f>
        <v>1693801</v>
      </c>
    </row>
    <row r="6" spans="1:21" ht="12.75">
      <c r="A6" s="10" t="s">
        <v>55</v>
      </c>
      <c r="B6" s="5">
        <f>'Tonnage (GRT) - Base data'!C26</f>
        <v>438633</v>
      </c>
      <c r="C6" s="5">
        <f>'Tonnage (GRT) - Base data'!D26</f>
        <v>423106</v>
      </c>
      <c r="D6" s="5">
        <f>'Tonnage (GRT) - Base data'!E26</f>
        <v>416701</v>
      </c>
      <c r="E6" s="5">
        <f>'Tonnage (GRT) - Base data'!F26</f>
        <v>414022</v>
      </c>
      <c r="F6" s="5">
        <f>'Tonnage (GRT) - Base data'!G26</f>
        <v>418834</v>
      </c>
      <c r="G6" s="5">
        <f>'Tonnage (GRT) - Base data'!H26</f>
        <v>427754</v>
      </c>
      <c r="H6" s="5">
        <f>'Tonnage (GRT) - Base data'!I26</f>
        <v>462281</v>
      </c>
      <c r="I6" s="5"/>
      <c r="J6" s="5"/>
      <c r="K6" s="5">
        <f>'Tonnage (GRT) - Base data'!L26</f>
        <v>559264</v>
      </c>
      <c r="L6" s="5">
        <f>'Tonnage (GRT) - Base data'!M26</f>
        <v>565655</v>
      </c>
      <c r="M6" s="5">
        <f>'Tonnage (GRT) - Base data'!N26</f>
        <v>572519</v>
      </c>
      <c r="N6" s="5">
        <f>'Tonnage (GRT) - Base data'!O26</f>
        <v>595165</v>
      </c>
      <c r="O6" s="5">
        <f>'Tonnage (GRT) - Base data'!P26</f>
        <v>586190</v>
      </c>
      <c r="P6" s="5">
        <f>'Tonnage (GRT) - Base data'!Q26</f>
        <v>579100</v>
      </c>
      <c r="Q6" s="5">
        <f>'Tonnage (GRT) - Base data'!R26</f>
        <v>586113</v>
      </c>
      <c r="R6" s="5">
        <f>'Tonnage (GRT) - Base data'!S26</f>
        <v>554672</v>
      </c>
      <c r="S6" s="5">
        <f>'Tonnage (GRT) - Base data'!T26</f>
        <v>547566</v>
      </c>
      <c r="T6" s="5">
        <f>'Tonnage (GRT) - Base data'!U26</f>
        <v>522392</v>
      </c>
      <c r="U6" s="5">
        <f>'Tonnage (GRT) - Base data'!V26</f>
        <v>523415</v>
      </c>
    </row>
    <row r="7" spans="1:21" ht="12.75">
      <c r="A7" s="10" t="s">
        <v>97</v>
      </c>
      <c r="B7" s="5"/>
      <c r="C7" s="5"/>
      <c r="D7" s="5"/>
      <c r="E7" s="5">
        <f>'Tonnage (GRT) - Base data'!F34</f>
        <v>1080145</v>
      </c>
      <c r="F7" s="5">
        <f>'Tonnage (GRT) - Base data'!G34</f>
        <v>764719</v>
      </c>
      <c r="G7" s="5">
        <f>'Tonnage (GRT) - Base data'!H34</f>
        <v>626652</v>
      </c>
      <c r="H7" s="5">
        <f>'Tonnage (GRT) - Base data'!I34</f>
        <v>543631</v>
      </c>
      <c r="I7" s="5"/>
      <c r="J7" s="5"/>
      <c r="K7" s="5"/>
      <c r="L7" s="5"/>
      <c r="M7" s="5"/>
      <c r="N7" s="5"/>
      <c r="O7" s="5"/>
      <c r="P7" s="5"/>
      <c r="Q7" s="5">
        <f>'Tonnage (GRT) - Base data'!R34</f>
        <v>220889</v>
      </c>
      <c r="R7" s="5">
        <f>'Tonnage (GRT) - Base data'!S34</f>
        <v>182857</v>
      </c>
      <c r="S7" s="5">
        <f>'Tonnage (GRT) - Base data'!T34</f>
        <v>173565</v>
      </c>
      <c r="T7" s="5">
        <f>'Tonnage (GRT) - Base data'!U34</f>
        <v>165125</v>
      </c>
      <c r="U7" s="5">
        <f>'Tonnage (GRT) - Base data'!V34</f>
        <v>164812</v>
      </c>
    </row>
    <row r="8" spans="1:21" ht="12.75">
      <c r="A8" s="10" t="s">
        <v>99</v>
      </c>
      <c r="B8" s="5">
        <f>'Tonnage (GRT) - Base data'!C37</f>
        <v>340054</v>
      </c>
      <c r="C8" s="5">
        <f>'Tonnage (GRT) - Base data'!D37</f>
        <v>289346</v>
      </c>
      <c r="D8" s="5">
        <f>'Tonnage (GRT) - Base data'!E37</f>
        <v>255446</v>
      </c>
      <c r="E8" s="5">
        <f>'Tonnage (GRT) - Base data'!F37</f>
        <v>260982</v>
      </c>
      <c r="F8" s="5">
        <f>'Tonnage (GRT) - Base data'!G37</f>
        <v>251101</v>
      </c>
      <c r="G8" s="5">
        <f>'Tonnage (GRT) - Base data'!H37</f>
        <v>108824</v>
      </c>
      <c r="H8" s="5">
        <f>'Tonnage (GRT) - Base data'!I37</f>
        <v>105100</v>
      </c>
      <c r="I8" s="5"/>
      <c r="J8" s="5"/>
      <c r="K8" s="5"/>
      <c r="L8" s="5"/>
      <c r="M8" s="5"/>
      <c r="N8" s="5"/>
      <c r="O8" s="5"/>
      <c r="P8" s="5"/>
      <c r="Q8" s="5"/>
      <c r="T8">
        <f>'Tonnage (GRT) - Base data'!U37</f>
        <v>11432</v>
      </c>
      <c r="U8">
        <f>'Tonnage (GRT) - Base data'!V37</f>
        <v>10717</v>
      </c>
    </row>
    <row r="9" spans="1:17" ht="12.75">
      <c r="A9" s="44"/>
      <c r="I9" s="7"/>
      <c r="J9" s="7"/>
      <c r="K9" s="7"/>
      <c r="L9" s="7"/>
      <c r="M9" s="7"/>
      <c r="N9" s="7"/>
      <c r="O9" s="7"/>
      <c r="P9" s="7"/>
      <c r="Q9" s="7"/>
    </row>
    <row r="10" ht="12.75">
      <c r="F10" s="7"/>
    </row>
    <row r="12" ht="12.75">
      <c r="F12" s="7"/>
    </row>
    <row r="13" spans="1:6" ht="12.75">
      <c r="A13" s="53" t="s">
        <v>86</v>
      </c>
      <c r="F13" s="7"/>
    </row>
    <row r="14" spans="1:2" ht="12.75">
      <c r="A14" s="2" t="s">
        <v>92</v>
      </c>
      <c r="B14" s="2"/>
    </row>
    <row r="16" ht="12.75">
      <c r="B16" s="2">
        <v>2006</v>
      </c>
    </row>
    <row r="17" spans="1:15" ht="13.5">
      <c r="A17" s="29" t="s">
        <v>30</v>
      </c>
      <c r="B17" s="74">
        <v>468212</v>
      </c>
      <c r="C17" s="14"/>
      <c r="F17" s="29"/>
      <c r="G17" s="16"/>
      <c r="O17" s="14"/>
    </row>
    <row r="18" spans="1:15" ht="13.5">
      <c r="A18" s="29" t="s">
        <v>45</v>
      </c>
      <c r="B18" s="74">
        <v>354833</v>
      </c>
      <c r="C18" s="14"/>
      <c r="F18" s="29"/>
      <c r="G18" s="16"/>
      <c r="O18" s="14"/>
    </row>
    <row r="19" spans="1:15" ht="13.5">
      <c r="A19" s="29" t="s">
        <v>22</v>
      </c>
      <c r="B19" s="74">
        <v>213183</v>
      </c>
      <c r="C19" s="14"/>
      <c r="F19" s="29"/>
      <c r="G19" s="16"/>
      <c r="O19" s="14"/>
    </row>
    <row r="20" spans="1:15" ht="13.5">
      <c r="A20" s="29" t="s">
        <v>29</v>
      </c>
      <c r="B20" s="74">
        <v>209615</v>
      </c>
      <c r="C20" s="14"/>
      <c r="F20" s="29"/>
      <c r="G20" s="16"/>
      <c r="O20" s="14"/>
    </row>
    <row r="21" spans="1:15" ht="13.5">
      <c r="A21" s="29" t="s">
        <v>32</v>
      </c>
      <c r="B21" s="74">
        <v>197374</v>
      </c>
      <c r="C21" s="14"/>
      <c r="F21" s="29"/>
      <c r="G21" s="16"/>
      <c r="O21" s="14"/>
    </row>
    <row r="22" spans="1:15" ht="13.5">
      <c r="A22" s="29" t="s">
        <v>44</v>
      </c>
      <c r="B22" s="74">
        <v>167559</v>
      </c>
      <c r="C22" s="14"/>
      <c r="F22" s="29"/>
      <c r="G22" s="16"/>
      <c r="O22" s="14"/>
    </row>
    <row r="23" spans="1:15" ht="13.5">
      <c r="A23" s="29" t="s">
        <v>37</v>
      </c>
      <c r="B23" s="74">
        <v>163725</v>
      </c>
      <c r="C23" s="14"/>
      <c r="F23" s="29"/>
      <c r="G23" s="16"/>
      <c r="O23" s="14"/>
    </row>
    <row r="24" spans="1:15" ht="13.5">
      <c r="A24" s="29" t="s">
        <v>39</v>
      </c>
      <c r="B24" s="74">
        <v>106529</v>
      </c>
      <c r="C24">
        <f>SUM(B17:B23)</f>
        <v>1774501</v>
      </c>
      <c r="F24" s="29"/>
      <c r="G24" s="16"/>
      <c r="O24" s="7"/>
    </row>
    <row r="25" spans="1:7" ht="13.5">
      <c r="A25" s="29" t="s">
        <v>28</v>
      </c>
      <c r="B25" s="74">
        <v>90676</v>
      </c>
      <c r="F25" s="29"/>
      <c r="G25" s="16"/>
    </row>
    <row r="26" spans="1:7" ht="13.5">
      <c r="A26" s="29" t="s">
        <v>25</v>
      </c>
      <c r="B26" s="67">
        <v>76562</v>
      </c>
      <c r="F26" s="29"/>
      <c r="G26" s="16"/>
    </row>
    <row r="27" spans="1:7" ht="13.5">
      <c r="A27" s="29" t="s">
        <v>31</v>
      </c>
      <c r="B27" s="74">
        <v>71232</v>
      </c>
      <c r="F27" s="29"/>
      <c r="G27" s="16"/>
    </row>
    <row r="28" spans="1:7" ht="13.5">
      <c r="A28" s="29" t="s">
        <v>94</v>
      </c>
      <c r="B28" s="67">
        <v>69067</v>
      </c>
      <c r="F28" s="29"/>
      <c r="G28" s="16"/>
    </row>
    <row r="29" spans="1:7" ht="13.5">
      <c r="A29" s="29" t="s">
        <v>35</v>
      </c>
      <c r="B29" s="74">
        <v>60963</v>
      </c>
      <c r="F29" s="29"/>
      <c r="G29" s="16"/>
    </row>
    <row r="30" spans="1:11" ht="15.75">
      <c r="A30" s="29" t="s">
        <v>42</v>
      </c>
      <c r="B30" s="74">
        <v>43279</v>
      </c>
      <c r="F30" s="78"/>
      <c r="G30" s="79"/>
      <c r="K30" s="66"/>
    </row>
    <row r="31" spans="1:7" ht="13.5">
      <c r="A31" s="29" t="s">
        <v>34</v>
      </c>
      <c r="B31" s="74">
        <v>33655</v>
      </c>
      <c r="F31" s="29"/>
      <c r="G31" s="16"/>
    </row>
    <row r="32" spans="1:7" ht="13.5">
      <c r="A32" s="29" t="s">
        <v>38</v>
      </c>
      <c r="B32" s="74">
        <v>29967</v>
      </c>
      <c r="F32" s="29"/>
      <c r="G32" s="16"/>
    </row>
    <row r="33" spans="1:11" ht="15.75">
      <c r="A33" s="29" t="s">
        <v>27</v>
      </c>
      <c r="B33" s="74">
        <v>19288</v>
      </c>
      <c r="F33" s="78"/>
      <c r="G33" s="79"/>
      <c r="K33" s="70"/>
    </row>
    <row r="34" spans="1:7" ht="13.5">
      <c r="A34" s="29" t="s">
        <v>46</v>
      </c>
      <c r="B34" s="67">
        <v>19292</v>
      </c>
      <c r="F34" s="29"/>
      <c r="G34" s="16"/>
    </row>
    <row r="35" spans="1:7" ht="13.5">
      <c r="A35" s="29" t="s">
        <v>41</v>
      </c>
      <c r="B35" s="74">
        <v>16153</v>
      </c>
      <c r="F35" s="29"/>
      <c r="G35" s="16"/>
    </row>
    <row r="36" spans="1:7" ht="13.5">
      <c r="A36" s="29" t="s">
        <v>36</v>
      </c>
      <c r="B36" s="74">
        <v>15071</v>
      </c>
      <c r="F36" s="29"/>
      <c r="G36" s="16"/>
    </row>
    <row r="37" spans="1:7" ht="13.5">
      <c r="A37" s="29" t="s">
        <v>33</v>
      </c>
      <c r="B37" s="74">
        <v>4991</v>
      </c>
      <c r="F37" s="29"/>
      <c r="G37" s="16"/>
    </row>
    <row r="38" spans="1:7" ht="13.5">
      <c r="A38" s="29" t="s">
        <v>40</v>
      </c>
      <c r="B38" s="74">
        <v>967</v>
      </c>
      <c r="F38" s="29"/>
      <c r="G38" s="16"/>
    </row>
    <row r="39" spans="1:7" ht="13.5">
      <c r="A39" s="16" t="s">
        <v>60</v>
      </c>
      <c r="B39" s="74">
        <v>8247</v>
      </c>
      <c r="F39" s="29"/>
      <c r="G39" s="16"/>
    </row>
    <row r="40" spans="1:7" ht="13.5">
      <c r="A40" s="16" t="s">
        <v>61</v>
      </c>
      <c r="B40" s="74">
        <v>2606</v>
      </c>
      <c r="F40" s="29"/>
      <c r="G40" s="16"/>
    </row>
    <row r="41" spans="6:11" ht="15.75">
      <c r="F41" s="78"/>
      <c r="G41" s="79"/>
      <c r="K41" s="70"/>
    </row>
    <row r="42" spans="2:7" ht="12.75">
      <c r="B42">
        <f>SUM(B17:B40)</f>
        <v>2443046</v>
      </c>
      <c r="C42">
        <f>C24/B42</f>
        <v>0.7263477642254792</v>
      </c>
      <c r="F42" s="29"/>
      <c r="G42" s="16"/>
    </row>
    <row r="43" spans="6:7" ht="12.75">
      <c r="F43" s="29"/>
      <c r="G43" s="16"/>
    </row>
  </sheetData>
  <sheetProtection/>
  <mergeCells count="3">
    <mergeCell ref="F30:G30"/>
    <mergeCell ref="F33:G33"/>
    <mergeCell ref="F41:G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ht="12.75">
      <c r="B1" s="53" t="s">
        <v>84</v>
      </c>
    </row>
    <row r="32" ht="12.75">
      <c r="B32" s="53" t="s">
        <v>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39"/>
  <sheetViews>
    <sheetView zoomScalePageLayoutView="0" workbookViewId="0" topLeftCell="A3">
      <pane xSplit="2" topLeftCell="C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20" width="6.140625" style="0" customWidth="1"/>
    <col min="21" max="21" width="6.421875" style="0" customWidth="1"/>
    <col min="22" max="22" width="6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spans="1:144" ht="12.75">
      <c r="A4" s="2" t="s">
        <v>47</v>
      </c>
      <c r="B4" t="s">
        <v>48</v>
      </c>
      <c r="H4" s="3" t="s">
        <v>100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1" ht="12.75">
      <c r="A5" s="2"/>
      <c r="B5" s="80" t="s">
        <v>67</v>
      </c>
      <c r="C5" s="80"/>
      <c r="D5" s="80"/>
      <c r="E5" s="80"/>
      <c r="F5" s="80"/>
      <c r="G5" s="3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pans="1:144" ht="12.75">
      <c r="A6" s="2"/>
      <c r="B6" s="9" t="s">
        <v>50</v>
      </c>
      <c r="C6" s="9"/>
      <c r="D6" s="9"/>
      <c r="E6" s="9"/>
      <c r="F6" s="9"/>
      <c r="G6" s="9"/>
      <c r="H6" s="3" t="s">
        <v>51</v>
      </c>
      <c r="I6" s="32"/>
      <c r="J6" s="3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1:8" s="41" customFormat="1" ht="12.75">
      <c r="A7" s="1"/>
      <c r="B7" s="81" t="s">
        <v>71</v>
      </c>
      <c r="C7" s="81"/>
      <c r="D7" s="81"/>
      <c r="E7" s="81"/>
      <c r="F7" s="81"/>
      <c r="G7" s="81"/>
      <c r="H7" s="3" t="s">
        <v>72</v>
      </c>
    </row>
    <row r="8" ht="12.75">
      <c r="B8" s="43"/>
    </row>
    <row r="9" spans="3:140" s="4" customFormat="1" ht="12.75">
      <c r="C9" s="4">
        <v>1989</v>
      </c>
      <c r="D9" s="4">
        <v>1990</v>
      </c>
      <c r="E9" s="4">
        <v>1991</v>
      </c>
      <c r="F9" s="4">
        <v>1992</v>
      </c>
      <c r="G9" s="4">
        <v>1993</v>
      </c>
      <c r="H9" s="4">
        <v>1994</v>
      </c>
      <c r="I9" s="4">
        <v>1995</v>
      </c>
      <c r="J9" s="4">
        <v>1996</v>
      </c>
      <c r="K9" s="4">
        <v>1997</v>
      </c>
      <c r="L9" s="4">
        <v>1998</v>
      </c>
      <c r="M9" s="4">
        <v>1999</v>
      </c>
      <c r="N9" s="4">
        <v>2000</v>
      </c>
      <c r="O9" s="4">
        <v>2001</v>
      </c>
      <c r="P9" s="4">
        <v>2002</v>
      </c>
      <c r="Q9" s="4">
        <v>2003</v>
      </c>
      <c r="R9" s="4">
        <v>2004</v>
      </c>
      <c r="S9" s="4">
        <v>2005</v>
      </c>
      <c r="T9" s="4">
        <v>2006</v>
      </c>
      <c r="U9" s="4">
        <v>2007</v>
      </c>
      <c r="V9" s="88">
        <v>2008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</row>
    <row r="10" spans="1:140" s="5" customFormat="1" ht="15.75">
      <c r="A10" s="18" t="s">
        <v>54</v>
      </c>
      <c r="B10" s="19"/>
      <c r="S10" s="16"/>
      <c r="T10" s="16"/>
      <c r="U10" s="16"/>
      <c r="V10" s="1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2" spans="1:22" ht="12.75">
      <c r="A12" s="29" t="s">
        <v>4</v>
      </c>
      <c r="B12" s="16" t="s">
        <v>46</v>
      </c>
      <c r="C12" s="38">
        <v>217</v>
      </c>
      <c r="D12">
        <v>208</v>
      </c>
      <c r="E12">
        <v>209</v>
      </c>
      <c r="F12">
        <v>186</v>
      </c>
      <c r="G12">
        <v>172</v>
      </c>
      <c r="H12">
        <v>168</v>
      </c>
      <c r="I12">
        <v>154</v>
      </c>
      <c r="J12">
        <v>146</v>
      </c>
      <c r="K12">
        <v>147</v>
      </c>
      <c r="L12">
        <v>147</v>
      </c>
      <c r="M12">
        <v>128</v>
      </c>
      <c r="N12">
        <v>127</v>
      </c>
      <c r="O12">
        <v>130</v>
      </c>
      <c r="P12">
        <v>130</v>
      </c>
      <c r="Q12">
        <v>125</v>
      </c>
      <c r="R12">
        <v>121</v>
      </c>
      <c r="S12">
        <v>120</v>
      </c>
      <c r="T12">
        <v>107</v>
      </c>
      <c r="U12">
        <v>102</v>
      </c>
      <c r="V12">
        <v>100</v>
      </c>
    </row>
    <row r="13" spans="1:22" ht="12.75">
      <c r="A13" s="29" t="s">
        <v>5</v>
      </c>
      <c r="B13" s="16" t="s">
        <v>25</v>
      </c>
      <c r="C13" s="38">
        <v>3877</v>
      </c>
      <c r="D13">
        <v>3771</v>
      </c>
      <c r="E13">
        <v>3694</v>
      </c>
      <c r="F13">
        <v>3492</v>
      </c>
      <c r="G13">
        <v>3298</v>
      </c>
      <c r="H13">
        <v>5303</v>
      </c>
      <c r="I13">
        <v>5180</v>
      </c>
      <c r="J13">
        <v>4828</v>
      </c>
      <c r="K13">
        <v>4578</v>
      </c>
      <c r="L13">
        <v>4578</v>
      </c>
      <c r="M13">
        <v>4220</v>
      </c>
      <c r="N13">
        <v>4139</v>
      </c>
      <c r="O13">
        <v>4018</v>
      </c>
      <c r="P13">
        <v>3818</v>
      </c>
      <c r="Q13">
        <v>3572</v>
      </c>
      <c r="R13">
        <v>3406</v>
      </c>
      <c r="S13">
        <v>3268</v>
      </c>
      <c r="T13">
        <v>3132</v>
      </c>
      <c r="U13">
        <v>2960</v>
      </c>
      <c r="V13">
        <v>2895</v>
      </c>
    </row>
    <row r="14" spans="1:22" ht="12.75">
      <c r="A14" s="29" t="s">
        <v>6</v>
      </c>
      <c r="B14" s="16" t="s">
        <v>26</v>
      </c>
      <c r="C14" s="38">
        <v>690</v>
      </c>
      <c r="D14">
        <v>1247</v>
      </c>
      <c r="E14">
        <v>1855</v>
      </c>
      <c r="F14">
        <v>2567</v>
      </c>
      <c r="G14">
        <v>2479</v>
      </c>
      <c r="H14">
        <v>2458</v>
      </c>
      <c r="I14">
        <v>2392</v>
      </c>
      <c r="J14">
        <v>2370</v>
      </c>
      <c r="K14">
        <v>2337</v>
      </c>
      <c r="L14">
        <v>2337</v>
      </c>
      <c r="M14">
        <v>2313</v>
      </c>
      <c r="N14">
        <v>2315</v>
      </c>
      <c r="O14">
        <v>2282</v>
      </c>
      <c r="P14">
        <v>2245</v>
      </c>
      <c r="Q14">
        <v>2211</v>
      </c>
      <c r="R14">
        <v>2163</v>
      </c>
      <c r="S14">
        <v>2117</v>
      </c>
      <c r="T14">
        <v>2017</v>
      </c>
      <c r="U14">
        <v>1872</v>
      </c>
      <c r="V14">
        <v>1828</v>
      </c>
    </row>
    <row r="15" spans="1:22" ht="12.75">
      <c r="A15" s="29" t="s">
        <v>8</v>
      </c>
      <c r="B15" s="16" t="s">
        <v>28</v>
      </c>
      <c r="C15" s="38">
        <v>24266</v>
      </c>
      <c r="D15" s="38">
        <v>24489</v>
      </c>
      <c r="E15">
        <v>22293</v>
      </c>
      <c r="F15">
        <v>21624</v>
      </c>
      <c r="G15">
        <v>20820</v>
      </c>
      <c r="H15">
        <v>20869</v>
      </c>
      <c r="I15">
        <v>20718</v>
      </c>
      <c r="J15">
        <v>20666</v>
      </c>
      <c r="K15">
        <v>20702</v>
      </c>
      <c r="L15">
        <v>20702</v>
      </c>
      <c r="M15">
        <v>20069</v>
      </c>
      <c r="N15">
        <v>19962</v>
      </c>
      <c r="O15">
        <v>20048</v>
      </c>
      <c r="P15">
        <v>19468</v>
      </c>
      <c r="Q15">
        <v>19058</v>
      </c>
      <c r="R15">
        <v>18545</v>
      </c>
      <c r="S15">
        <v>18269</v>
      </c>
      <c r="T15">
        <v>17843</v>
      </c>
      <c r="U15">
        <v>17568</v>
      </c>
      <c r="V15">
        <v>17353</v>
      </c>
    </row>
    <row r="16" spans="1:22" ht="12.75">
      <c r="A16" s="29" t="s">
        <v>9</v>
      </c>
      <c r="B16" s="16" t="s">
        <v>30</v>
      </c>
      <c r="C16" s="38">
        <v>20033</v>
      </c>
      <c r="D16">
        <v>19852</v>
      </c>
      <c r="E16">
        <v>19507</v>
      </c>
      <c r="F16">
        <v>19142</v>
      </c>
      <c r="G16">
        <v>18918</v>
      </c>
      <c r="H16">
        <v>18917</v>
      </c>
      <c r="I16">
        <v>18385</v>
      </c>
      <c r="J16">
        <v>18151</v>
      </c>
      <c r="K16">
        <v>17978</v>
      </c>
      <c r="L16">
        <v>17978</v>
      </c>
      <c r="M16">
        <v>17321</v>
      </c>
      <c r="N16">
        <v>16678</v>
      </c>
      <c r="O16">
        <v>15436</v>
      </c>
      <c r="P16">
        <v>14924</v>
      </c>
      <c r="Q16">
        <v>14398</v>
      </c>
      <c r="R16">
        <v>14057</v>
      </c>
      <c r="S16">
        <v>13700</v>
      </c>
      <c r="T16">
        <v>13365</v>
      </c>
      <c r="U16">
        <v>13011</v>
      </c>
      <c r="V16">
        <v>11420</v>
      </c>
    </row>
    <row r="17" spans="1:22" ht="12.75">
      <c r="A17" s="29" t="s">
        <v>10</v>
      </c>
      <c r="B17" s="16" t="s">
        <v>29</v>
      </c>
      <c r="C17" s="38">
        <v>9293</v>
      </c>
      <c r="D17">
        <v>8734</v>
      </c>
      <c r="E17">
        <v>7702</v>
      </c>
      <c r="F17">
        <v>7274</v>
      </c>
      <c r="G17">
        <v>7021</v>
      </c>
      <c r="H17">
        <v>6831</v>
      </c>
      <c r="I17">
        <v>6598</v>
      </c>
      <c r="J17">
        <v>6481</v>
      </c>
      <c r="K17">
        <v>8819</v>
      </c>
      <c r="L17">
        <v>8819</v>
      </c>
      <c r="M17">
        <v>8303</v>
      </c>
      <c r="N17">
        <v>8181</v>
      </c>
      <c r="O17">
        <v>7987</v>
      </c>
      <c r="P17">
        <v>8156</v>
      </c>
      <c r="Q17">
        <v>8090</v>
      </c>
      <c r="R17">
        <v>7884</v>
      </c>
      <c r="S17">
        <v>7857</v>
      </c>
      <c r="T17">
        <v>8165</v>
      </c>
      <c r="U17">
        <v>8148</v>
      </c>
      <c r="V17">
        <v>7941</v>
      </c>
    </row>
    <row r="18" spans="1:22" ht="12.75">
      <c r="A18" s="29" t="s">
        <v>11</v>
      </c>
      <c r="B18" s="16" t="s">
        <v>31</v>
      </c>
      <c r="C18" s="38">
        <v>1796</v>
      </c>
      <c r="D18">
        <v>2080</v>
      </c>
      <c r="E18">
        <v>2096</v>
      </c>
      <c r="F18">
        <v>2105</v>
      </c>
      <c r="G18">
        <v>2118</v>
      </c>
      <c r="H18">
        <v>2105</v>
      </c>
      <c r="I18">
        <v>2044</v>
      </c>
      <c r="J18">
        <v>1908</v>
      </c>
      <c r="K18">
        <v>1845</v>
      </c>
      <c r="L18">
        <v>1845</v>
      </c>
      <c r="M18">
        <v>1689</v>
      </c>
      <c r="N18">
        <v>1615</v>
      </c>
      <c r="O18">
        <v>1580</v>
      </c>
      <c r="P18">
        <v>1587</v>
      </c>
      <c r="Q18">
        <v>1510</v>
      </c>
      <c r="R18">
        <v>1436</v>
      </c>
      <c r="S18">
        <v>1419</v>
      </c>
      <c r="T18">
        <v>1841</v>
      </c>
      <c r="U18">
        <v>1962</v>
      </c>
      <c r="V18">
        <v>2023</v>
      </c>
    </row>
    <row r="19" spans="1:22" ht="12.75">
      <c r="A19" s="29" t="s">
        <v>12</v>
      </c>
      <c r="B19" s="16" t="s">
        <v>32</v>
      </c>
      <c r="C19" s="38">
        <v>18433</v>
      </c>
      <c r="D19">
        <v>17916</v>
      </c>
      <c r="E19">
        <v>20552</v>
      </c>
      <c r="F19">
        <v>20399</v>
      </c>
      <c r="G19">
        <v>20092</v>
      </c>
      <c r="H19">
        <v>19660</v>
      </c>
      <c r="I19">
        <v>19359</v>
      </c>
      <c r="J19">
        <v>19147</v>
      </c>
      <c r="K19">
        <v>19008</v>
      </c>
      <c r="L19">
        <v>19008</v>
      </c>
      <c r="M19">
        <v>18260</v>
      </c>
      <c r="N19">
        <v>17369</v>
      </c>
      <c r="O19">
        <v>16438</v>
      </c>
      <c r="P19">
        <v>15779</v>
      </c>
      <c r="Q19">
        <v>15498</v>
      </c>
      <c r="R19">
        <v>14909</v>
      </c>
      <c r="S19">
        <v>14401</v>
      </c>
      <c r="T19">
        <v>14093</v>
      </c>
      <c r="U19">
        <v>13780</v>
      </c>
      <c r="V19">
        <v>13683</v>
      </c>
    </row>
    <row r="20" spans="1:22" ht="12.75">
      <c r="A20" s="29" t="s">
        <v>17</v>
      </c>
      <c r="B20" s="16" t="s">
        <v>37</v>
      </c>
      <c r="C20" s="38">
        <v>1059</v>
      </c>
      <c r="D20">
        <v>1122</v>
      </c>
      <c r="E20">
        <v>1484</v>
      </c>
      <c r="F20">
        <v>1554</v>
      </c>
      <c r="G20">
        <v>1615</v>
      </c>
      <c r="H20">
        <v>1016</v>
      </c>
      <c r="I20">
        <v>1023</v>
      </c>
      <c r="J20">
        <v>1064</v>
      </c>
      <c r="K20">
        <v>1059</v>
      </c>
      <c r="L20">
        <v>1059</v>
      </c>
      <c r="M20">
        <v>1118</v>
      </c>
      <c r="N20">
        <v>1101</v>
      </c>
      <c r="O20">
        <v>994</v>
      </c>
      <c r="P20">
        <v>869</v>
      </c>
      <c r="Q20">
        <v>867</v>
      </c>
      <c r="R20">
        <v>862</v>
      </c>
      <c r="S20">
        <v>829</v>
      </c>
      <c r="T20">
        <v>831</v>
      </c>
      <c r="U20">
        <v>840</v>
      </c>
      <c r="V20">
        <v>825</v>
      </c>
    </row>
    <row r="21" spans="1:22" ht="12.75">
      <c r="A21" s="29" t="s">
        <v>19</v>
      </c>
      <c r="B21" s="16" t="s">
        <v>39</v>
      </c>
      <c r="C21" s="38">
        <v>16584</v>
      </c>
      <c r="D21">
        <v>15789</v>
      </c>
      <c r="E21">
        <v>14364</v>
      </c>
      <c r="F21">
        <v>13722</v>
      </c>
      <c r="G21">
        <v>12774</v>
      </c>
      <c r="H21">
        <v>12237</v>
      </c>
      <c r="I21">
        <v>11746</v>
      </c>
      <c r="J21">
        <v>11517</v>
      </c>
      <c r="K21">
        <v>11352</v>
      </c>
      <c r="L21">
        <v>11352</v>
      </c>
      <c r="M21">
        <v>10839</v>
      </c>
      <c r="N21">
        <v>10692</v>
      </c>
      <c r="O21">
        <v>10443</v>
      </c>
      <c r="P21">
        <v>10319</v>
      </c>
      <c r="Q21">
        <v>10212</v>
      </c>
      <c r="R21">
        <v>10068</v>
      </c>
      <c r="S21">
        <v>9155</v>
      </c>
      <c r="T21">
        <v>8717</v>
      </c>
      <c r="U21">
        <v>8632</v>
      </c>
      <c r="V21">
        <v>8585</v>
      </c>
    </row>
    <row r="22" spans="1:22" ht="12.75">
      <c r="A22" s="29" t="s">
        <v>20</v>
      </c>
      <c r="B22" s="16" t="s">
        <v>41</v>
      </c>
      <c r="D22" t="s">
        <v>3</v>
      </c>
      <c r="E22" t="s">
        <v>3</v>
      </c>
      <c r="F22" t="s">
        <v>3</v>
      </c>
      <c r="G22" t="s">
        <v>3</v>
      </c>
      <c r="H22" t="s">
        <v>3</v>
      </c>
      <c r="I22">
        <v>4106</v>
      </c>
      <c r="J22">
        <v>4019</v>
      </c>
      <c r="K22">
        <v>3989</v>
      </c>
      <c r="L22">
        <v>3989</v>
      </c>
      <c r="M22">
        <v>3765</v>
      </c>
      <c r="N22">
        <v>3663</v>
      </c>
      <c r="O22">
        <v>3612</v>
      </c>
      <c r="P22">
        <v>3572</v>
      </c>
      <c r="Q22">
        <v>3501</v>
      </c>
      <c r="R22">
        <v>3394</v>
      </c>
      <c r="S22">
        <v>3266</v>
      </c>
      <c r="T22">
        <v>3196</v>
      </c>
      <c r="U22">
        <v>3162</v>
      </c>
      <c r="V22">
        <v>3240</v>
      </c>
    </row>
    <row r="23" spans="1:22" ht="12.75">
      <c r="A23" s="29" t="s">
        <v>21</v>
      </c>
      <c r="B23" s="16" t="s">
        <v>42</v>
      </c>
      <c r="C23" s="5"/>
      <c r="D23" t="s">
        <v>3</v>
      </c>
      <c r="E23" t="s">
        <v>3</v>
      </c>
      <c r="F23" t="s">
        <v>3</v>
      </c>
      <c r="G23" t="s">
        <v>3</v>
      </c>
      <c r="H23" t="s">
        <v>3</v>
      </c>
      <c r="I23">
        <v>2508</v>
      </c>
      <c r="J23">
        <v>2451</v>
      </c>
      <c r="K23">
        <v>2335</v>
      </c>
      <c r="L23">
        <v>2335</v>
      </c>
      <c r="M23">
        <v>2066</v>
      </c>
      <c r="N23">
        <v>2016</v>
      </c>
      <c r="O23">
        <v>1887</v>
      </c>
      <c r="P23">
        <v>1816</v>
      </c>
      <c r="Q23">
        <v>1727</v>
      </c>
      <c r="R23">
        <v>1600</v>
      </c>
      <c r="S23">
        <v>1603</v>
      </c>
      <c r="T23">
        <v>1566</v>
      </c>
      <c r="U23">
        <v>1511</v>
      </c>
      <c r="V23">
        <v>1486</v>
      </c>
    </row>
    <row r="24" spans="1:22" ht="12.75">
      <c r="A24" s="29" t="s">
        <v>22</v>
      </c>
      <c r="B24" s="16" t="s">
        <v>43</v>
      </c>
      <c r="C24" s="38">
        <v>10782</v>
      </c>
      <c r="D24">
        <v>11513</v>
      </c>
      <c r="E24">
        <v>9488</v>
      </c>
      <c r="F24">
        <v>11437</v>
      </c>
      <c r="G24">
        <v>11552</v>
      </c>
      <c r="H24">
        <v>10702</v>
      </c>
      <c r="I24">
        <v>9655</v>
      </c>
      <c r="J24">
        <v>8368</v>
      </c>
      <c r="K24">
        <v>8255</v>
      </c>
      <c r="L24">
        <v>8255</v>
      </c>
      <c r="M24">
        <v>7860</v>
      </c>
      <c r="N24">
        <v>7643</v>
      </c>
      <c r="O24">
        <v>7554</v>
      </c>
      <c r="P24">
        <v>7423</v>
      </c>
      <c r="Q24">
        <v>7112</v>
      </c>
      <c r="R24">
        <v>7035</v>
      </c>
      <c r="S24">
        <v>6768</v>
      </c>
      <c r="T24">
        <v>6762</v>
      </c>
      <c r="U24">
        <v>6778</v>
      </c>
      <c r="V24">
        <v>6555</v>
      </c>
    </row>
    <row r="25" spans="1:22" ht="15.75">
      <c r="A25" s="78" t="s">
        <v>55</v>
      </c>
      <c r="B25" s="79"/>
      <c r="C25">
        <f>SUM(C12:C24)</f>
        <v>107030</v>
      </c>
      <c r="D25">
        <f aca="true" t="shared" si="0" ref="D25:V25">SUM(D12:D24)</f>
        <v>106721</v>
      </c>
      <c r="E25">
        <f t="shared" si="0"/>
        <v>103244</v>
      </c>
      <c r="F25">
        <f t="shared" si="0"/>
        <v>103502</v>
      </c>
      <c r="G25">
        <f t="shared" si="0"/>
        <v>100859</v>
      </c>
      <c r="H25">
        <f t="shared" si="0"/>
        <v>100266</v>
      </c>
      <c r="I25">
        <f t="shared" si="0"/>
        <v>103868</v>
      </c>
      <c r="J25">
        <f t="shared" si="0"/>
        <v>101116</v>
      </c>
      <c r="K25">
        <f t="shared" si="0"/>
        <v>102404</v>
      </c>
      <c r="L25">
        <f t="shared" si="0"/>
        <v>102404</v>
      </c>
      <c r="M25">
        <f t="shared" si="0"/>
        <v>97951</v>
      </c>
      <c r="N25">
        <f t="shared" si="0"/>
        <v>95501</v>
      </c>
      <c r="O25">
        <f t="shared" si="0"/>
        <v>92409</v>
      </c>
      <c r="P25">
        <f t="shared" si="0"/>
        <v>90106</v>
      </c>
      <c r="Q25">
        <f t="shared" si="0"/>
        <v>87881</v>
      </c>
      <c r="R25">
        <f t="shared" si="0"/>
        <v>85480</v>
      </c>
      <c r="S25">
        <f t="shared" si="0"/>
        <v>82772</v>
      </c>
      <c r="T25">
        <f t="shared" si="0"/>
        <v>81635</v>
      </c>
      <c r="U25">
        <f t="shared" si="0"/>
        <v>80326</v>
      </c>
      <c r="V25">
        <f t="shared" si="0"/>
        <v>77934</v>
      </c>
    </row>
    <row r="26" spans="1:22" ht="12.75">
      <c r="A26" s="29" t="s">
        <v>23</v>
      </c>
      <c r="B26" s="16" t="s">
        <v>44</v>
      </c>
      <c r="C26" s="31">
        <v>2130</v>
      </c>
      <c r="D26" s="31">
        <v>2317</v>
      </c>
      <c r="E26" s="31">
        <v>2229</v>
      </c>
      <c r="F26" s="31">
        <v>2155</v>
      </c>
      <c r="G26" s="31">
        <v>2126</v>
      </c>
      <c r="H26" s="31">
        <v>2011</v>
      </c>
      <c r="I26" s="31">
        <v>1976</v>
      </c>
      <c r="J26" t="s">
        <v>3</v>
      </c>
      <c r="K26" t="s">
        <v>3</v>
      </c>
      <c r="L26">
        <v>1932</v>
      </c>
      <c r="M26">
        <v>1970</v>
      </c>
      <c r="N26">
        <v>1997</v>
      </c>
      <c r="O26">
        <v>2016</v>
      </c>
      <c r="P26">
        <v>1939</v>
      </c>
      <c r="Q26">
        <v>1876</v>
      </c>
      <c r="R26">
        <v>1828</v>
      </c>
      <c r="S26">
        <v>1756</v>
      </c>
      <c r="T26" s="44">
        <v>1686</v>
      </c>
      <c r="U26">
        <v>1608</v>
      </c>
      <c r="V26">
        <v>1533</v>
      </c>
    </row>
    <row r="27" spans="1:22" ht="12.75">
      <c r="A27" s="29" t="s">
        <v>24</v>
      </c>
      <c r="B27" s="16" t="s">
        <v>45</v>
      </c>
      <c r="C27" s="31">
        <v>18526</v>
      </c>
      <c r="D27" s="31">
        <v>17404</v>
      </c>
      <c r="E27" s="31">
        <v>17237</v>
      </c>
      <c r="F27" s="31">
        <v>17069</v>
      </c>
      <c r="G27" s="31">
        <v>16750</v>
      </c>
      <c r="H27" s="31">
        <v>16700</v>
      </c>
      <c r="I27" s="31">
        <v>16700</v>
      </c>
      <c r="J27" t="s">
        <v>3</v>
      </c>
      <c r="K27">
        <v>13635</v>
      </c>
      <c r="L27">
        <v>13248</v>
      </c>
      <c r="M27">
        <v>13196</v>
      </c>
      <c r="N27">
        <v>13017</v>
      </c>
      <c r="O27">
        <v>11922</v>
      </c>
      <c r="P27">
        <v>10640</v>
      </c>
      <c r="Q27">
        <v>9933</v>
      </c>
      <c r="R27">
        <v>8183</v>
      </c>
      <c r="S27">
        <v>7723</v>
      </c>
      <c r="T27">
        <v>7302</v>
      </c>
      <c r="U27">
        <v>7041</v>
      </c>
      <c r="V27">
        <v>6790</v>
      </c>
    </row>
    <row r="28" spans="1:22" ht="15.75">
      <c r="A28" s="78" t="s">
        <v>56</v>
      </c>
      <c r="B28" s="79"/>
      <c r="C28">
        <f>SUM(C26:C27)</f>
        <v>20656</v>
      </c>
      <c r="D28">
        <f aca="true" t="shared" si="1" ref="D28:V28">SUM(D26:D27)</f>
        <v>19721</v>
      </c>
      <c r="E28">
        <f t="shared" si="1"/>
        <v>19466</v>
      </c>
      <c r="F28">
        <f t="shared" si="1"/>
        <v>19224</v>
      </c>
      <c r="G28">
        <f t="shared" si="1"/>
        <v>18876</v>
      </c>
      <c r="H28">
        <f t="shared" si="1"/>
        <v>18711</v>
      </c>
      <c r="I28">
        <f t="shared" si="1"/>
        <v>18676</v>
      </c>
      <c r="L28">
        <f t="shared" si="1"/>
        <v>15180</v>
      </c>
      <c r="M28">
        <f t="shared" si="1"/>
        <v>15166</v>
      </c>
      <c r="N28">
        <f t="shared" si="1"/>
        <v>15014</v>
      </c>
      <c r="O28">
        <f t="shared" si="1"/>
        <v>13938</v>
      </c>
      <c r="P28">
        <f t="shared" si="1"/>
        <v>12579</v>
      </c>
      <c r="Q28">
        <f t="shared" si="1"/>
        <v>11809</v>
      </c>
      <c r="R28">
        <f t="shared" si="1"/>
        <v>10011</v>
      </c>
      <c r="S28">
        <f t="shared" si="1"/>
        <v>9479</v>
      </c>
      <c r="T28">
        <f t="shared" si="1"/>
        <v>8988</v>
      </c>
      <c r="U28">
        <f t="shared" si="1"/>
        <v>8649</v>
      </c>
      <c r="V28">
        <f t="shared" si="1"/>
        <v>8323</v>
      </c>
    </row>
    <row r="29" spans="1:22" ht="12.75">
      <c r="A29" s="29" t="s">
        <v>7</v>
      </c>
      <c r="B29" s="16" t="s">
        <v>27</v>
      </c>
      <c r="C29" s="39"/>
      <c r="D29" t="s">
        <v>3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>
        <v>1051</v>
      </c>
      <c r="S29">
        <v>1047</v>
      </c>
      <c r="T29">
        <v>993</v>
      </c>
      <c r="U29">
        <v>964</v>
      </c>
      <c r="V29">
        <v>966</v>
      </c>
    </row>
    <row r="30" spans="1:22" ht="12.75">
      <c r="A30" s="29" t="s">
        <v>13</v>
      </c>
      <c r="B30" s="16" t="s">
        <v>33</v>
      </c>
      <c r="C30" s="40">
        <v>639</v>
      </c>
      <c r="D30" s="40">
        <v>771</v>
      </c>
      <c r="E30" s="40">
        <v>772</v>
      </c>
      <c r="F30" s="40">
        <v>480</v>
      </c>
      <c r="G30" s="40">
        <v>481</v>
      </c>
      <c r="H30" s="40">
        <v>450</v>
      </c>
      <c r="I30" s="40">
        <v>507</v>
      </c>
      <c r="J30" s="5"/>
      <c r="K30" s="5"/>
      <c r="L30" s="5"/>
      <c r="M30" s="36"/>
      <c r="N30" s="48"/>
      <c r="O30" s="42">
        <v>700</v>
      </c>
      <c r="P30" t="s">
        <v>3</v>
      </c>
      <c r="Q30" t="s">
        <v>3</v>
      </c>
      <c r="R30">
        <v>897</v>
      </c>
      <c r="S30">
        <v>883</v>
      </c>
      <c r="T30">
        <v>872</v>
      </c>
      <c r="U30">
        <v>867</v>
      </c>
      <c r="V30">
        <v>1169</v>
      </c>
    </row>
    <row r="31" spans="1:22" ht="12.75">
      <c r="A31" s="29" t="s">
        <v>14</v>
      </c>
      <c r="B31" s="16" t="s">
        <v>34</v>
      </c>
      <c r="C31" s="40"/>
      <c r="D31" s="40"/>
      <c r="E31" s="40"/>
      <c r="F31" s="40">
        <v>311</v>
      </c>
      <c r="G31" s="40">
        <v>366</v>
      </c>
      <c r="H31" s="40">
        <v>344</v>
      </c>
      <c r="I31" s="40">
        <v>351</v>
      </c>
      <c r="J31" s="5"/>
      <c r="K31" s="5"/>
      <c r="L31" s="5"/>
      <c r="M31" s="36"/>
      <c r="N31" s="48"/>
      <c r="O31" s="42">
        <v>1370</v>
      </c>
      <c r="P31" s="5"/>
      <c r="Q31" t="s">
        <v>3</v>
      </c>
      <c r="R31">
        <v>942</v>
      </c>
      <c r="S31">
        <v>928</v>
      </c>
      <c r="T31">
        <v>897</v>
      </c>
      <c r="U31">
        <v>879</v>
      </c>
      <c r="V31">
        <v>841</v>
      </c>
    </row>
    <row r="32" spans="1:22" ht="12.75">
      <c r="A32" s="29" t="s">
        <v>15</v>
      </c>
      <c r="B32" s="16" t="s">
        <v>35</v>
      </c>
      <c r="C32" s="40"/>
      <c r="D32" s="40"/>
      <c r="E32" s="40"/>
      <c r="F32" s="40">
        <v>162</v>
      </c>
      <c r="G32" s="40">
        <v>130</v>
      </c>
      <c r="H32" s="40">
        <v>115</v>
      </c>
      <c r="I32" s="40">
        <v>131</v>
      </c>
      <c r="J32" s="5"/>
      <c r="K32" s="5"/>
      <c r="L32" s="5"/>
      <c r="M32" s="36"/>
      <c r="N32" s="48"/>
      <c r="O32" s="42">
        <v>189</v>
      </c>
      <c r="P32" s="5"/>
      <c r="Q32" t="s">
        <v>3</v>
      </c>
      <c r="R32">
        <v>302</v>
      </c>
      <c r="S32">
        <v>268</v>
      </c>
      <c r="T32">
        <v>267</v>
      </c>
      <c r="U32">
        <v>251</v>
      </c>
      <c r="V32">
        <v>221</v>
      </c>
    </row>
    <row r="33" spans="1:22" ht="12.75">
      <c r="A33" s="29" t="s">
        <v>16</v>
      </c>
      <c r="B33" s="16" t="s">
        <v>36</v>
      </c>
      <c r="C33" s="40">
        <v>1340</v>
      </c>
      <c r="D33" s="40">
        <v>1669</v>
      </c>
      <c r="E33" s="40">
        <v>1615</v>
      </c>
      <c r="F33" s="40">
        <v>1664</v>
      </c>
      <c r="G33" s="40">
        <v>1739</v>
      </c>
      <c r="H33" s="40">
        <v>1743</v>
      </c>
      <c r="I33" s="40">
        <v>1740</v>
      </c>
      <c r="J33" s="5"/>
      <c r="K33" s="5"/>
      <c r="L33" s="5"/>
      <c r="M33" s="36"/>
      <c r="N33" s="48"/>
      <c r="O33" s="42">
        <v>1900</v>
      </c>
      <c r="P33" s="5"/>
      <c r="Q33" s="5"/>
      <c r="R33">
        <v>2133</v>
      </c>
      <c r="S33">
        <v>1424</v>
      </c>
      <c r="T33">
        <v>1416</v>
      </c>
      <c r="U33">
        <v>1389</v>
      </c>
      <c r="V33">
        <v>1152</v>
      </c>
    </row>
    <row r="34" spans="1:22" ht="12.75">
      <c r="A34" s="29" t="s">
        <v>18</v>
      </c>
      <c r="B34" s="16" t="s">
        <v>38</v>
      </c>
      <c r="C34" s="40">
        <v>1284</v>
      </c>
      <c r="D34" s="40">
        <v>1321</v>
      </c>
      <c r="E34" s="40">
        <v>1392</v>
      </c>
      <c r="F34" s="40">
        <v>1391</v>
      </c>
      <c r="G34" s="40">
        <v>1345</v>
      </c>
      <c r="H34" s="40">
        <v>1341</v>
      </c>
      <c r="I34" s="40">
        <v>1315</v>
      </c>
      <c r="J34" s="5"/>
      <c r="K34" s="5"/>
      <c r="L34" s="5"/>
      <c r="M34" s="36"/>
      <c r="N34" s="48"/>
      <c r="O34" s="42">
        <v>1260</v>
      </c>
      <c r="P34" s="5"/>
      <c r="Q34" s="5"/>
      <c r="R34">
        <v>1248</v>
      </c>
      <c r="S34">
        <v>974</v>
      </c>
      <c r="T34">
        <v>885</v>
      </c>
      <c r="U34">
        <v>867</v>
      </c>
      <c r="V34">
        <v>833</v>
      </c>
    </row>
    <row r="35" spans="1:22" ht="12.75">
      <c r="A35" s="29" t="s">
        <v>52</v>
      </c>
      <c r="B35" s="16" t="s">
        <v>40</v>
      </c>
      <c r="C35" s="40"/>
      <c r="D35" s="40">
        <v>325</v>
      </c>
      <c r="E35" s="40">
        <v>250</v>
      </c>
      <c r="F35" s="40">
        <v>183</v>
      </c>
      <c r="G35" s="40">
        <v>85</v>
      </c>
      <c r="H35" s="40">
        <v>96</v>
      </c>
      <c r="I35" s="40">
        <v>55</v>
      </c>
      <c r="J35" s="5"/>
      <c r="K35" s="5"/>
      <c r="L35" s="5"/>
      <c r="M35" s="36"/>
      <c r="N35" s="48"/>
      <c r="O35" s="42">
        <v>110</v>
      </c>
      <c r="P35" s="5"/>
      <c r="Q35" t="s">
        <v>3</v>
      </c>
      <c r="R35">
        <v>169</v>
      </c>
      <c r="S35">
        <v>171</v>
      </c>
      <c r="T35">
        <v>175</v>
      </c>
      <c r="U35">
        <v>179</v>
      </c>
      <c r="V35">
        <v>181</v>
      </c>
    </row>
    <row r="36" spans="1:22" ht="15.75">
      <c r="A36" s="78" t="s">
        <v>57</v>
      </c>
      <c r="B36" s="79"/>
      <c r="C36" s="43"/>
      <c r="D36" s="43"/>
      <c r="E36" s="43"/>
      <c r="F36" s="43">
        <f aca="true" t="shared" si="2" ref="F36:V36">SUM(F29:F35)</f>
        <v>4191</v>
      </c>
      <c r="G36" s="43">
        <f t="shared" si="2"/>
        <v>4146</v>
      </c>
      <c r="H36" s="43">
        <f t="shared" si="2"/>
        <v>4089</v>
      </c>
      <c r="I36" s="43">
        <f t="shared" si="2"/>
        <v>4099</v>
      </c>
      <c r="J36" s="43"/>
      <c r="K36" s="43"/>
      <c r="L36" s="43"/>
      <c r="M36" s="43"/>
      <c r="N36" s="43"/>
      <c r="O36" s="43">
        <f t="shared" si="2"/>
        <v>5529</v>
      </c>
      <c r="P36" s="43">
        <f t="shared" si="2"/>
        <v>0</v>
      </c>
      <c r="Q36" s="43">
        <f t="shared" si="2"/>
        <v>0</v>
      </c>
      <c r="R36" s="43">
        <f t="shared" si="2"/>
        <v>6742</v>
      </c>
      <c r="S36" s="43">
        <f t="shared" si="2"/>
        <v>5695</v>
      </c>
      <c r="T36" s="43">
        <f t="shared" si="2"/>
        <v>5505</v>
      </c>
      <c r="U36" s="43">
        <f t="shared" si="2"/>
        <v>5396</v>
      </c>
      <c r="V36" s="43">
        <f t="shared" si="2"/>
        <v>5363</v>
      </c>
    </row>
    <row r="37" spans="1:22" ht="12.75">
      <c r="A37" s="29" t="s">
        <v>58</v>
      </c>
      <c r="B37" s="16" t="s">
        <v>60</v>
      </c>
      <c r="C37" s="40">
        <v>38</v>
      </c>
      <c r="D37" s="40">
        <v>33</v>
      </c>
      <c r="E37" s="40">
        <v>38</v>
      </c>
      <c r="F37" s="40">
        <v>37</v>
      </c>
      <c r="G37" s="40">
        <v>32</v>
      </c>
      <c r="H37" s="40">
        <v>31</v>
      </c>
      <c r="I37" s="40">
        <v>30</v>
      </c>
      <c r="J37" s="5"/>
      <c r="K37" s="5"/>
      <c r="L37" s="5"/>
      <c r="M37" s="36"/>
      <c r="N37" s="48"/>
      <c r="O37" s="5"/>
      <c r="P37" s="5"/>
      <c r="Q37" s="5"/>
      <c r="U37">
        <v>2847</v>
      </c>
      <c r="V37">
        <v>2852</v>
      </c>
    </row>
    <row r="38" spans="1:22" ht="12.75">
      <c r="A38" s="29" t="s">
        <v>59</v>
      </c>
      <c r="B38" s="16" t="s">
        <v>61</v>
      </c>
      <c r="C38" s="40">
        <v>106</v>
      </c>
      <c r="D38" s="40">
        <v>99</v>
      </c>
      <c r="E38" s="40">
        <v>90</v>
      </c>
      <c r="F38" s="40">
        <v>90</v>
      </c>
      <c r="G38" s="40">
        <v>100</v>
      </c>
      <c r="H38" s="40">
        <v>45</v>
      </c>
      <c r="I38" s="40">
        <v>33</v>
      </c>
      <c r="J38" s="5"/>
      <c r="K38" s="5"/>
      <c r="L38" s="5"/>
      <c r="M38" s="36"/>
      <c r="N38" s="48"/>
      <c r="O38" s="37"/>
      <c r="P38" s="5"/>
      <c r="Q38" s="5"/>
      <c r="U38">
        <v>439</v>
      </c>
      <c r="V38">
        <v>438</v>
      </c>
    </row>
    <row r="39" spans="3:22" ht="12.75">
      <c r="C39">
        <f>SUM(C37:C38)</f>
        <v>144</v>
      </c>
      <c r="D39">
        <f aca="true" t="shared" si="3" ref="D39:I39">SUM(D37:D38)</f>
        <v>132</v>
      </c>
      <c r="E39">
        <f t="shared" si="3"/>
        <v>128</v>
      </c>
      <c r="F39">
        <f t="shared" si="3"/>
        <v>127</v>
      </c>
      <c r="G39">
        <f t="shared" si="3"/>
        <v>132</v>
      </c>
      <c r="H39">
        <f t="shared" si="3"/>
        <v>76</v>
      </c>
      <c r="I39">
        <f t="shared" si="3"/>
        <v>63</v>
      </c>
      <c r="U39">
        <f>SUM(U37:U38)</f>
        <v>3286</v>
      </c>
      <c r="V39">
        <f>SUM(V37:V38)</f>
        <v>3290</v>
      </c>
    </row>
  </sheetData>
  <sheetProtection/>
  <mergeCells count="5">
    <mergeCell ref="A36:B36"/>
    <mergeCell ref="B5:F5"/>
    <mergeCell ref="B7:G7"/>
    <mergeCell ref="A25:B25"/>
    <mergeCell ref="A28:B28"/>
  </mergeCells>
  <hyperlinks>
    <hyperlink ref="H6" r:id="rId1" display="http://www.europa.eu.int/comm/fisheries/doc_et_publ/statistic/stat_en.htm "/>
    <hyperlink ref="H7" r:id="rId2" display="http://europa.eu.int/comm/fisheries/doc_et_publ/pub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65"/>
  <sheetViews>
    <sheetView zoomScalePageLayoutView="0" workbookViewId="0" topLeftCell="G1">
      <selection activeCell="U11" sqref="U11"/>
    </sheetView>
  </sheetViews>
  <sheetFormatPr defaultColWidth="9.140625" defaultRowHeight="12.75"/>
  <cols>
    <col min="1" max="1" width="14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ht="12.75">
      <c r="A4" s="53" t="s">
        <v>87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'Number of vessels - Base data'!C25</f>
        <v>107030</v>
      </c>
      <c r="C6" s="16">
        <f>'Number of vessels - Base data'!D25</f>
        <v>106721</v>
      </c>
      <c r="D6" s="16">
        <f>'Number of vessels - Base data'!E25</f>
        <v>103244</v>
      </c>
      <c r="E6" s="16">
        <f>'Number of vessels - Base data'!F25</f>
        <v>103502</v>
      </c>
      <c r="F6" s="16">
        <f>'Number of vessels - Base data'!G25</f>
        <v>100859</v>
      </c>
      <c r="G6" s="16">
        <f>'Number of vessels - Base data'!H25</f>
        <v>100266</v>
      </c>
      <c r="H6" s="16">
        <f>'Number of vessels - Base data'!I25</f>
        <v>103868</v>
      </c>
      <c r="I6" s="16">
        <f>'Number of vessels - Base data'!J25</f>
        <v>101116</v>
      </c>
      <c r="J6" s="16">
        <f>'Number of vessels - Base data'!K25</f>
        <v>102404</v>
      </c>
      <c r="K6" s="16">
        <f>'Number of vessels - Base data'!L25</f>
        <v>102404</v>
      </c>
      <c r="L6" s="16">
        <f>'Number of vessels - Base data'!M25</f>
        <v>97951</v>
      </c>
      <c r="M6" s="16">
        <f>'Number of vessels - Base data'!N25</f>
        <v>95501</v>
      </c>
      <c r="N6" s="16">
        <f>'Number of vessels - Base data'!O25</f>
        <v>92409</v>
      </c>
      <c r="O6" s="16">
        <f>'Number of vessels - Base data'!P25</f>
        <v>90106</v>
      </c>
      <c r="P6" s="16">
        <f>'Number of vessels - Base data'!Q25</f>
        <v>87881</v>
      </c>
      <c r="Q6" s="16">
        <f>'Number of vessels - Base data'!R25</f>
        <v>85480</v>
      </c>
      <c r="R6" s="16">
        <f>'Number of vessels - Base data'!S25</f>
        <v>82772</v>
      </c>
      <c r="S6" s="16">
        <f>'Number of vessels - Base data'!T25</f>
        <v>81635</v>
      </c>
      <c r="T6" s="16">
        <f>'Number of vessels - Base data'!U25</f>
        <v>80326</v>
      </c>
      <c r="U6" s="16">
        <f>'Number of vessels - Base data'!V25</f>
        <v>77934</v>
      </c>
    </row>
    <row r="7" spans="1:21" ht="12.75">
      <c r="A7" s="10" t="s">
        <v>55</v>
      </c>
      <c r="B7" s="5">
        <f>'Number of vessels - Base data'!C28</f>
        <v>20656</v>
      </c>
      <c r="C7" s="5">
        <f>'Number of vessels - Base data'!D28</f>
        <v>19721</v>
      </c>
      <c r="D7" s="5">
        <f>'Number of vessels - Base data'!E28</f>
        <v>19466</v>
      </c>
      <c r="E7" s="5">
        <f>'Number of vessels - Base data'!F28</f>
        <v>19224</v>
      </c>
      <c r="F7" s="5">
        <f>'Number of vessels - Base data'!G28</f>
        <v>18876</v>
      </c>
      <c r="G7" s="5">
        <f>'Number of vessels - Base data'!H28</f>
        <v>18711</v>
      </c>
      <c r="H7" s="5">
        <f>'Number of vessels - Base data'!I28</f>
        <v>18676</v>
      </c>
      <c r="I7" s="5"/>
      <c r="J7" s="5"/>
      <c r="K7" s="5">
        <f>'Number of vessels - Base data'!L28</f>
        <v>15180</v>
      </c>
      <c r="L7" s="5">
        <f>'Number of vessels - Base data'!M28</f>
        <v>15166</v>
      </c>
      <c r="M7" s="5">
        <f>'Number of vessels - Base data'!N28</f>
        <v>15014</v>
      </c>
      <c r="N7" s="5">
        <f>'Number of vessels - Base data'!O28</f>
        <v>13938</v>
      </c>
      <c r="O7" s="5">
        <f>'Number of vessels - Base data'!P28</f>
        <v>12579</v>
      </c>
      <c r="P7" s="5">
        <f>'Number of vessels - Base data'!Q28</f>
        <v>11809</v>
      </c>
      <c r="Q7" s="5">
        <f>'Number of vessels - Base data'!R28</f>
        <v>10011</v>
      </c>
      <c r="R7" s="5">
        <f>'Number of vessels - Base data'!S28</f>
        <v>9479</v>
      </c>
      <c r="S7" s="5">
        <f>'Number of vessels - Base data'!T28</f>
        <v>8988</v>
      </c>
      <c r="T7" s="5">
        <f>'Number of vessels - Base data'!U28</f>
        <v>8649</v>
      </c>
      <c r="U7" s="5">
        <f>'Number of vessels - Base data'!V28</f>
        <v>8323</v>
      </c>
    </row>
    <row r="8" spans="1:21" ht="12.75">
      <c r="A8" s="10" t="s">
        <v>97</v>
      </c>
      <c r="B8" s="5"/>
      <c r="C8" s="5"/>
      <c r="D8" s="5"/>
      <c r="E8" s="5">
        <f>'Number of vessels - Base data'!F36</f>
        <v>4191</v>
      </c>
      <c r="F8" s="5">
        <f>'Number of vessels - Base data'!G36</f>
        <v>4146</v>
      </c>
      <c r="G8" s="5">
        <f>'Number of vessels - Base data'!H36</f>
        <v>4089</v>
      </c>
      <c r="H8" s="5">
        <f>'Number of vessels - Base data'!I36</f>
        <v>4099</v>
      </c>
      <c r="I8" s="5"/>
      <c r="J8" s="5"/>
      <c r="K8" s="5"/>
      <c r="L8" s="5"/>
      <c r="M8" s="5"/>
      <c r="N8" s="5">
        <f>'Number of vessels - Base data'!O36</f>
        <v>5529</v>
      </c>
      <c r="O8" s="5"/>
      <c r="P8" s="5"/>
      <c r="Q8" s="5">
        <f>'Number of vessels - Base data'!R36</f>
        <v>6742</v>
      </c>
      <c r="R8" s="5">
        <f>'Number of vessels - Base data'!S36</f>
        <v>5695</v>
      </c>
      <c r="S8" s="5">
        <f>'Number of vessels - Base data'!T36</f>
        <v>5505</v>
      </c>
      <c r="T8" s="5">
        <f>'Number of vessels - Base data'!U36</f>
        <v>5396</v>
      </c>
      <c r="U8" s="5">
        <f>'Number of vessels - Base data'!V36</f>
        <v>5363</v>
      </c>
    </row>
    <row r="9" spans="1:21" s="14" customFormat="1" ht="25.5">
      <c r="A9" s="33" t="s">
        <v>98</v>
      </c>
      <c r="B9" s="34">
        <v>144</v>
      </c>
      <c r="C9" s="34">
        <v>132</v>
      </c>
      <c r="D9" s="34">
        <v>128</v>
      </c>
      <c r="E9" s="34">
        <v>127</v>
      </c>
      <c r="F9" s="34">
        <v>132</v>
      </c>
      <c r="G9" s="34">
        <v>76</v>
      </c>
      <c r="H9" s="34">
        <v>63</v>
      </c>
      <c r="I9" s="30"/>
      <c r="J9" s="30"/>
      <c r="K9" s="30"/>
      <c r="L9" s="30"/>
      <c r="M9" s="30"/>
      <c r="N9" s="30"/>
      <c r="O9" s="30"/>
      <c r="P9" s="30"/>
      <c r="Q9" s="16"/>
      <c r="T9" s="14">
        <f>'Number of vessels - Base data'!U39</f>
        <v>3286</v>
      </c>
      <c r="U9" s="14">
        <f>'Number of vessels - Base data'!V39</f>
        <v>3290</v>
      </c>
    </row>
    <row r="10" spans="1:17" s="14" customFormat="1" ht="12.75">
      <c r="A10" s="15"/>
      <c r="Q10" s="14">
        <f>SUM(Q6:Q9)</f>
        <v>102233</v>
      </c>
    </row>
    <row r="11" spans="1:10" s="14" customFormat="1" ht="12.75">
      <c r="A11" s="54" t="s">
        <v>89</v>
      </c>
      <c r="J11" s="73"/>
    </row>
    <row r="12" spans="1:3" s="14" customFormat="1" ht="12.75">
      <c r="A12" s="2" t="s">
        <v>91</v>
      </c>
      <c r="C12" s="22"/>
    </row>
    <row r="13" s="14" customFormat="1" ht="12.75">
      <c r="J13"/>
    </row>
    <row r="14" spans="1:6" s="14" customFormat="1" ht="12.75">
      <c r="A14" s="10"/>
      <c r="B14" s="4">
        <v>2006</v>
      </c>
      <c r="E14" s="29"/>
      <c r="F14" s="16"/>
    </row>
    <row r="15" spans="1:12" s="14" customFormat="1" ht="12.75">
      <c r="A15" s="10" t="s">
        <v>28</v>
      </c>
      <c r="B15">
        <v>17603</v>
      </c>
      <c r="C15" s="21"/>
      <c r="D15" s="13"/>
      <c r="E15" s="29"/>
      <c r="F15" s="16"/>
      <c r="G15" s="21"/>
      <c r="H15" s="21"/>
      <c r="I15" s="21"/>
      <c r="K15" s="21"/>
      <c r="L15" s="21"/>
    </row>
    <row r="16" spans="1:12" s="14" customFormat="1" ht="12.75">
      <c r="A16" s="10" t="s">
        <v>32</v>
      </c>
      <c r="B16">
        <v>13837</v>
      </c>
      <c r="C16" s="21"/>
      <c r="D16" s="13"/>
      <c r="E16" s="29"/>
      <c r="F16" s="16"/>
      <c r="G16" s="25"/>
      <c r="H16" s="25"/>
      <c r="I16" s="25"/>
      <c r="K16" s="25"/>
      <c r="L16" s="25"/>
    </row>
    <row r="17" spans="1:14" ht="12.75">
      <c r="A17" s="10" t="s">
        <v>30</v>
      </c>
      <c r="B17">
        <v>13007</v>
      </c>
      <c r="D17" s="13"/>
      <c r="E17" s="29"/>
      <c r="F17" s="16"/>
      <c r="G17" s="7"/>
      <c r="M17" s="14"/>
      <c r="N17" s="14"/>
    </row>
    <row r="18" spans="1:14" ht="12.75">
      <c r="A18" s="10" t="s">
        <v>39</v>
      </c>
      <c r="B18">
        <v>8637</v>
      </c>
      <c r="D18" s="13"/>
      <c r="E18" s="29"/>
      <c r="F18" s="16"/>
      <c r="G18" s="7"/>
      <c r="M18" s="14"/>
      <c r="N18" s="14"/>
    </row>
    <row r="19" spans="1:14" ht="12.75">
      <c r="A19" s="10" t="s">
        <v>29</v>
      </c>
      <c r="B19">
        <v>7588</v>
      </c>
      <c r="C19">
        <f>SUM(B15:B20)</f>
        <v>67713</v>
      </c>
      <c r="D19" s="13"/>
      <c r="E19" s="29"/>
      <c r="F19" s="16"/>
      <c r="G19" s="7"/>
      <c r="M19" s="14"/>
      <c r="N19" s="14"/>
    </row>
    <row r="20" spans="1:14" ht="12.75">
      <c r="A20" s="10" t="s">
        <v>45</v>
      </c>
      <c r="B20">
        <v>7041</v>
      </c>
      <c r="D20" s="13"/>
      <c r="E20" s="29"/>
      <c r="F20" s="16"/>
      <c r="G20" s="7"/>
      <c r="M20" s="14"/>
      <c r="N20" s="14"/>
    </row>
    <row r="21" spans="1:6" s="14" customFormat="1" ht="12.75">
      <c r="A21" s="10" t="s">
        <v>22</v>
      </c>
      <c r="B21">
        <v>6837</v>
      </c>
      <c r="C21" s="15"/>
      <c r="D21" s="13"/>
      <c r="E21" s="29"/>
      <c r="F21" s="16"/>
    </row>
    <row r="22" spans="1:6" s="14" customFormat="1" ht="12.75">
      <c r="A22" s="10" t="s">
        <v>41</v>
      </c>
      <c r="B22">
        <v>3162</v>
      </c>
      <c r="D22" s="13"/>
      <c r="E22" s="29"/>
      <c r="F22" s="16"/>
    </row>
    <row r="23" spans="1:6" s="14" customFormat="1" ht="12.75">
      <c r="A23" s="10" t="s">
        <v>25</v>
      </c>
      <c r="B23">
        <v>2969</v>
      </c>
      <c r="D23" s="13"/>
      <c r="E23" s="29"/>
      <c r="F23" s="16"/>
    </row>
    <row r="24" spans="1:6" s="14" customFormat="1" ht="12.75">
      <c r="A24" s="10" t="s">
        <v>94</v>
      </c>
      <c r="B24">
        <v>1874</v>
      </c>
      <c r="D24" s="13"/>
      <c r="E24" s="29"/>
      <c r="F24" s="16"/>
    </row>
    <row r="25" spans="1:6" s="14" customFormat="1" ht="12.75">
      <c r="A25" s="10" t="s">
        <v>31</v>
      </c>
      <c r="B25">
        <v>1962</v>
      </c>
      <c r="D25" s="13"/>
      <c r="E25" s="29"/>
      <c r="F25" s="16"/>
    </row>
    <row r="26" spans="1:6" s="14" customFormat="1" ht="12.75">
      <c r="A26" s="10" t="s">
        <v>44</v>
      </c>
      <c r="B26">
        <v>1608</v>
      </c>
      <c r="D26" s="13"/>
      <c r="E26" s="29"/>
      <c r="F26" s="16"/>
    </row>
    <row r="27" spans="1:10" s="14" customFormat="1" ht="15.75">
      <c r="A27" s="10" t="s">
        <v>42</v>
      </c>
      <c r="B27">
        <v>1532</v>
      </c>
      <c r="D27" s="13"/>
      <c r="E27" s="78"/>
      <c r="F27" s="79"/>
      <c r="J27"/>
    </row>
    <row r="28" spans="1:6" s="14" customFormat="1" ht="12.75">
      <c r="A28" s="29" t="s">
        <v>36</v>
      </c>
      <c r="B28">
        <v>1386</v>
      </c>
      <c r="D28" s="13"/>
      <c r="E28" s="29"/>
      <c r="F28" s="16"/>
    </row>
    <row r="29" spans="1:6" s="14" customFormat="1" ht="12.75">
      <c r="A29" s="29" t="s">
        <v>27</v>
      </c>
      <c r="B29">
        <v>964</v>
      </c>
      <c r="D29" s="15"/>
      <c r="E29" s="29"/>
      <c r="F29" s="16"/>
    </row>
    <row r="30" spans="1:10" s="14" customFormat="1" ht="15.75">
      <c r="A30" s="29" t="s">
        <v>34</v>
      </c>
      <c r="B30">
        <v>879</v>
      </c>
      <c r="D30" s="15"/>
      <c r="E30" s="78"/>
      <c r="F30" s="79"/>
      <c r="J30"/>
    </row>
    <row r="31" spans="1:6" ht="12.75">
      <c r="A31" s="29" t="s">
        <v>38</v>
      </c>
      <c r="B31">
        <v>867</v>
      </c>
      <c r="D31" s="15"/>
      <c r="E31" s="29"/>
      <c r="F31" s="16"/>
    </row>
    <row r="32" spans="1:6" ht="12.75">
      <c r="A32" s="10" t="s">
        <v>33</v>
      </c>
      <c r="B32">
        <v>867</v>
      </c>
      <c r="D32" s="15"/>
      <c r="E32" s="29"/>
      <c r="F32" s="16"/>
    </row>
    <row r="33" spans="1:6" ht="12.75">
      <c r="A33" s="29" t="s">
        <v>37</v>
      </c>
      <c r="B33">
        <v>840</v>
      </c>
      <c r="D33" s="13"/>
      <c r="E33" s="29"/>
      <c r="F33" s="16"/>
    </row>
    <row r="34" spans="1:6" ht="12.75">
      <c r="A34" s="29" t="s">
        <v>35</v>
      </c>
      <c r="B34">
        <v>250</v>
      </c>
      <c r="D34" s="15"/>
      <c r="E34" s="29"/>
      <c r="F34" s="16"/>
    </row>
    <row r="35" spans="1:6" ht="12.75">
      <c r="A35" s="10" t="s">
        <v>40</v>
      </c>
      <c r="B35">
        <v>169</v>
      </c>
      <c r="D35" s="15"/>
      <c r="E35" s="29"/>
      <c r="F35" s="16"/>
    </row>
    <row r="36" spans="1:6" ht="12.75">
      <c r="A36" s="29" t="s">
        <v>46</v>
      </c>
      <c r="B36">
        <v>102</v>
      </c>
      <c r="D36" s="13"/>
      <c r="E36" s="29"/>
      <c r="F36" s="16"/>
    </row>
    <row r="37" spans="2:6" ht="12.75">
      <c r="B37">
        <v>2974</v>
      </c>
      <c r="D37" s="15"/>
      <c r="E37" s="29"/>
      <c r="F37" s="16"/>
    </row>
    <row r="38" spans="4:10" ht="15.75">
      <c r="D38" s="14"/>
      <c r="E38" s="78"/>
      <c r="F38" s="79"/>
      <c r="J38" s="43"/>
    </row>
    <row r="39" spans="2:6" ht="12.75">
      <c r="B39">
        <f>SUM(B15:B37)</f>
        <v>96955</v>
      </c>
      <c r="C39">
        <f>C19/B39</f>
        <v>0.6983961631684802</v>
      </c>
      <c r="D39" s="14"/>
      <c r="E39" s="29"/>
      <c r="F39" s="16"/>
    </row>
    <row r="40" spans="1:10" s="14" customFormat="1" ht="15.75">
      <c r="A40" s="45"/>
      <c r="B40" s="46"/>
      <c r="E40" s="29"/>
      <c r="F40" s="16"/>
      <c r="J40"/>
    </row>
    <row r="41" spans="2:10" s="14" customFormat="1" ht="12.75">
      <c r="B41" s="15"/>
      <c r="J41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pans="1:2" s="14" customFormat="1" ht="15.75">
      <c r="A55" s="82"/>
      <c r="B55" s="82"/>
    </row>
    <row r="56" s="14" customFormat="1" ht="12.75">
      <c r="A56" s="15"/>
    </row>
    <row r="57" s="14" customFormat="1" ht="12.75">
      <c r="A57" s="15"/>
    </row>
    <row r="58" spans="1:2" s="14" customFormat="1" ht="15.75">
      <c r="A58" s="82"/>
      <c r="B58" s="82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/>
  </sheetData>
  <sheetProtection/>
  <mergeCells count="5">
    <mergeCell ref="A58:B58"/>
    <mergeCell ref="A55:B55"/>
    <mergeCell ref="E27:F27"/>
    <mergeCell ref="E30:F30"/>
    <mergeCell ref="E38:F38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9"/>
  <sheetViews>
    <sheetView zoomScalePageLayoutView="0" workbookViewId="0" topLeftCell="B1">
      <selection activeCell="O33" sqref="O33"/>
    </sheetView>
  </sheetViews>
  <sheetFormatPr defaultColWidth="9.140625" defaultRowHeight="12.75"/>
  <sheetData>
    <row r="1" ht="12.75">
      <c r="B1" s="53" t="s">
        <v>87</v>
      </c>
    </row>
    <row r="29" ht="12.75">
      <c r="B29" s="53" t="s">
        <v>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Jørgen Nørrevang Jensen</cp:lastModifiedBy>
  <cp:lastPrinted>2009-12-16T09:13:44Z</cp:lastPrinted>
  <dcterms:created xsi:type="dcterms:W3CDTF">2005-06-23T07:35:24Z</dcterms:created>
  <dcterms:modified xsi:type="dcterms:W3CDTF">2009-12-18T10:19:55Z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