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4"/>
  </bookViews>
  <sheets>
    <sheet name="Figure 2" sheetId="1" r:id="rId1"/>
    <sheet name="Sheet2" sheetId="2" r:id="rId2"/>
    <sheet name="Figure1" sheetId="3" r:id="rId3"/>
    <sheet name="Data for fig1" sheetId="4" r:id="rId4"/>
    <sheet name="Textbox 9" sheetId="5" r:id="rId5"/>
  </sheets>
  <definedNames>
    <definedName name="_xlnm.Print_Area" localSheetId="4">'Textbox 9'!$A$1:$J$42</definedName>
  </definedNames>
  <calcPr fullCalcOnLoad="1"/>
</workbook>
</file>

<file path=xl/sharedStrings.xml><?xml version="1.0" encoding="utf-8"?>
<sst xmlns="http://schemas.openxmlformats.org/spreadsheetml/2006/main" count="26" uniqueCount="22">
  <si>
    <t>Text box 9: Global demand for water (Based on 2030 Water Resource Group 2009)</t>
  </si>
  <si>
    <t>Graphs to be redrafted</t>
  </si>
  <si>
    <t xml:space="preserve">http://www.mckinsey.com/clientservice/Water/Charting_our_water_future.aspx </t>
  </si>
  <si>
    <t>Domestic &amp; municipal</t>
  </si>
  <si>
    <t>Industry</t>
  </si>
  <si>
    <t>Agriculture</t>
  </si>
  <si>
    <t>Existing abstractions</t>
  </si>
  <si>
    <t>Projected abstractions in 2030</t>
  </si>
  <si>
    <t>Groundwater</t>
  </si>
  <si>
    <t>Surface water</t>
  </si>
  <si>
    <t>Existing available supplies</t>
  </si>
  <si>
    <t>Deficit</t>
  </si>
  <si>
    <t>Deficit in 2030</t>
  </si>
  <si>
    <t>z</t>
  </si>
  <si>
    <t>Footnote to existing supplies</t>
  </si>
  <si>
    <t>Existing supply which can be provided at 90% reliability, based on historical hydrology and infrastructure investments scheduled through 2010; net of environmental requirements</t>
  </si>
  <si>
    <t>Footnote to abstractions</t>
  </si>
  <si>
    <t>Based on 2010 agricultural production analyses from IFPRI</t>
  </si>
  <si>
    <t>Existing reliable supply</t>
  </si>
  <si>
    <t>Increase in supply</t>
  </si>
  <si>
    <t>Remaining gap</t>
  </si>
  <si>
    <t>Water demand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</si>
</sst>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4"/>
          <c:w val="0.794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Sheet2!$A$23</c:f>
              <c:strCache>
                <c:ptCount val="1"/>
                <c:pt idx="0">
                  <c:v>Existing reliable supply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Sheet2!$B$23:$C$23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Sheet2!$A$24</c:f>
              <c:strCache>
                <c:ptCount val="1"/>
                <c:pt idx="0">
                  <c:v>Increase in supply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Sheet2!$B$24:$C$24</c:f>
              <c:numCache>
                <c:ptCount val="2"/>
                <c:pt idx="0">
                  <c:v>4200</c:v>
                </c:pt>
                <c:pt idx="1">
                  <c:v>4740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Sheet2!$A$25</c:f>
              <c:strCache>
                <c:ptCount val="1"/>
                <c:pt idx="0">
                  <c:v>Remaining gap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Sheet2!$B$25:$C$25</c:f>
              <c:numCache>
                <c:ptCount val="2"/>
                <c:pt idx="0">
                  <c:v>4500</c:v>
                </c:pt>
                <c:pt idx="1">
                  <c:v>6360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Sheet2!$A$26</c:f>
              <c:strCache>
                <c:ptCount val="1"/>
                <c:pt idx="0">
                  <c:v>Water demand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Sheet2!$B$26:$C$26</c:f>
              <c:numCache>
                <c:ptCount val="2"/>
                <c:pt idx="0">
                  <c:v>4500</c:v>
                </c:pt>
                <c:pt idx="1">
                  <c:v>6900</c:v>
                </c:pt>
              </c:numCache>
            </c:numRef>
          </c:yVal>
          <c:smooth val="0"/>
        </c:ser>
        <c:axId val="46483887"/>
        <c:axId val="15701800"/>
      </c:scatterChart>
      <c:valAx>
        <c:axId val="46483887"/>
        <c:scaling>
          <c:orientation val="minMax"/>
          <c:max val="2030"/>
          <c:min val="2010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crossBetween val="midCat"/>
        <c:dispUnits/>
      </c:valAx>
      <c:valAx>
        <c:axId val="15701800"/>
        <c:scaling>
          <c:orientation val="minMax"/>
          <c:max val="7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825"/>
          <c:w val="0.9245"/>
          <c:h val="0.9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fig1'!$A$4</c:f>
              <c:strCache>
                <c:ptCount val="1"/>
                <c:pt idx="0">
                  <c:v>Domestic &amp; municipal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fig1'!$B$4:$E$4</c:f>
              <c:numCache>
                <c:ptCount val="4"/>
                <c:pt idx="1">
                  <c:v>600</c:v>
                </c:pt>
                <c:pt idx="2">
                  <c:v>900</c:v>
                </c:pt>
              </c:numCache>
            </c:numRef>
          </c:val>
        </c:ser>
        <c:ser>
          <c:idx val="1"/>
          <c:order val="1"/>
          <c:tx>
            <c:strRef>
              <c:f>'Data for fig1'!$A$5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fig1'!$B$5:$E$5</c:f>
              <c:numCache>
                <c:ptCount val="4"/>
                <c:pt idx="1">
                  <c:v>800</c:v>
                </c:pt>
                <c:pt idx="2">
                  <c:v>1500</c:v>
                </c:pt>
              </c:numCache>
            </c:numRef>
          </c:val>
        </c:ser>
        <c:ser>
          <c:idx val="2"/>
          <c:order val="2"/>
          <c:tx>
            <c:strRef>
              <c:f>'Data for fig1'!$A$6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fig1'!$B$6:$E$6</c:f>
              <c:numCache>
                <c:ptCount val="4"/>
                <c:pt idx="1">
                  <c:v>3100</c:v>
                </c:pt>
                <c:pt idx="2">
                  <c:v>4500</c:v>
                </c:pt>
              </c:numCache>
            </c:numRef>
          </c:val>
        </c:ser>
        <c:ser>
          <c:idx val="3"/>
          <c:order val="3"/>
          <c:tx>
            <c:strRef>
              <c:f>'Data for fig1'!$A$7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fig1'!$B$7:$E$7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'Data for fig1'!$A$8</c:f>
              <c:strCache>
                <c:ptCount val="1"/>
                <c:pt idx="0">
                  <c:v>Groundwater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fig1'!$B$8:$E$8</c:f>
              <c:numCache>
                <c:ptCount val="4"/>
                <c:pt idx="0">
                  <c:v>700</c:v>
                </c:pt>
              </c:numCache>
            </c:numRef>
          </c:val>
        </c:ser>
        <c:ser>
          <c:idx val="5"/>
          <c:order val="5"/>
          <c:tx>
            <c:strRef>
              <c:f>'Data for fig1'!$A$9</c:f>
              <c:strCache>
                <c:ptCount val="1"/>
                <c:pt idx="0">
                  <c:v>Surface water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fig1'!$B$9:$E$9</c:f>
              <c:numCache>
                <c:ptCount val="4"/>
                <c:pt idx="0">
                  <c:v>3500</c:v>
                </c:pt>
              </c:numCache>
            </c:numRef>
          </c:val>
        </c:ser>
        <c:ser>
          <c:idx val="6"/>
          <c:order val="6"/>
          <c:tx>
            <c:strRef>
              <c:f>'Data for fig1'!$A$10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fig1'!$B$10:$E$10</c:f>
              <c:numCache>
                <c:ptCount val="4"/>
                <c:pt idx="3">
                  <c:v>4200</c:v>
                </c:pt>
              </c:numCache>
            </c:numRef>
          </c:val>
        </c:ser>
        <c:ser>
          <c:idx val="7"/>
          <c:order val="7"/>
          <c:tx>
            <c:strRef>
              <c:f>'Data for fig1'!$A$11</c:f>
              <c:strCache>
                <c:ptCount val="1"/>
                <c:pt idx="0">
                  <c:v>Deficit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fig1'!$B$11:$E$11</c:f>
              <c:numCache>
                <c:ptCount val="4"/>
                <c:pt idx="3">
                  <c:v>2700</c:v>
                </c:pt>
              </c:numCache>
            </c:numRef>
          </c:val>
        </c:ser>
        <c:overlap val="100"/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615"/>
          <c:w val="0.473"/>
          <c:h val="0.16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23</xdr:col>
      <xdr:colOff>561975</xdr:colOff>
      <xdr:row>36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105025"/>
          <a:ext cx="68865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133350</xdr:rowOff>
    </xdr:from>
    <xdr:to>
      <xdr:col>9</xdr:col>
      <xdr:colOff>0</xdr:colOff>
      <xdr:row>24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09625"/>
          <a:ext cx="49149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9</xdr:col>
      <xdr:colOff>9525</xdr:colOff>
      <xdr:row>41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38625"/>
          <a:ext cx="48863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ckinsey.com/clientservice/Water/Charting_our_water_future.aspx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6"/>
  <sheetViews>
    <sheetView workbookViewId="0" topLeftCell="A1">
      <selection activeCell="A22" sqref="A22:C26"/>
    </sheetView>
  </sheetViews>
  <sheetFormatPr defaultColWidth="9.140625" defaultRowHeight="12.75"/>
  <cols>
    <col min="1" max="1" width="21.57421875" style="0" customWidth="1"/>
    <col min="2" max="22" width="5.7109375" style="0" customWidth="1"/>
  </cols>
  <sheetData>
    <row r="5" spans="3:22" ht="12.75">
      <c r="C5">
        <v>0.99</v>
      </c>
      <c r="D5">
        <f>C5*C5</f>
        <v>0.9801</v>
      </c>
      <c r="E5">
        <v>0.97</v>
      </c>
      <c r="F5">
        <v>0.96</v>
      </c>
      <c r="G5">
        <v>0.95</v>
      </c>
      <c r="H5">
        <v>0.94</v>
      </c>
      <c r="I5">
        <v>0.93</v>
      </c>
      <c r="J5">
        <v>0.92</v>
      </c>
      <c r="K5">
        <v>0.91</v>
      </c>
      <c r="L5">
        <v>0.9</v>
      </c>
      <c r="M5">
        <v>0.89</v>
      </c>
      <c r="N5">
        <v>0.88</v>
      </c>
      <c r="O5">
        <v>0.87</v>
      </c>
      <c r="P5">
        <v>0.86</v>
      </c>
      <c r="Q5">
        <v>0.85</v>
      </c>
      <c r="R5">
        <v>0.84</v>
      </c>
      <c r="S5">
        <v>0.83</v>
      </c>
      <c r="T5">
        <v>0.82</v>
      </c>
      <c r="U5">
        <v>0.81</v>
      </c>
      <c r="V5">
        <v>0.8</v>
      </c>
    </row>
    <row r="6" spans="2:22" ht="12.75"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  <c r="O6">
        <v>2023</v>
      </c>
      <c r="P6">
        <v>2024</v>
      </c>
      <c r="Q6">
        <v>2025</v>
      </c>
      <c r="R6">
        <v>2026</v>
      </c>
      <c r="S6">
        <v>2027</v>
      </c>
      <c r="T6">
        <v>2028</v>
      </c>
      <c r="U6">
        <v>2029</v>
      </c>
      <c r="V6">
        <v>2030</v>
      </c>
    </row>
    <row r="7" spans="2:22" ht="12.75">
      <c r="B7">
        <v>4500</v>
      </c>
      <c r="C7">
        <f>B7*1.02</f>
        <v>4590</v>
      </c>
      <c r="D7">
        <f aca="true" t="shared" si="0" ref="D7:V7">C7*1.02</f>
        <v>4681.8</v>
      </c>
      <c r="E7">
        <f t="shared" si="0"/>
        <v>4775.436000000001</v>
      </c>
      <c r="F7">
        <f t="shared" si="0"/>
        <v>4870.94472</v>
      </c>
      <c r="G7">
        <f t="shared" si="0"/>
        <v>4968.3636144</v>
      </c>
      <c r="H7">
        <f t="shared" si="0"/>
        <v>5067.730886688</v>
      </c>
      <c r="I7">
        <f t="shared" si="0"/>
        <v>5169.085504421761</v>
      </c>
      <c r="J7">
        <f t="shared" si="0"/>
        <v>5272.467214510196</v>
      </c>
      <c r="K7">
        <f t="shared" si="0"/>
        <v>5377.9165588004</v>
      </c>
      <c r="L7">
        <f t="shared" si="0"/>
        <v>5485.474889976408</v>
      </c>
      <c r="M7">
        <f t="shared" si="0"/>
        <v>5595.184387775937</v>
      </c>
      <c r="N7">
        <f t="shared" si="0"/>
        <v>5707.088075531456</v>
      </c>
      <c r="O7">
        <f t="shared" si="0"/>
        <v>5821.229837042085</v>
      </c>
      <c r="P7">
        <f t="shared" si="0"/>
        <v>5937.654433782926</v>
      </c>
      <c r="Q7">
        <f t="shared" si="0"/>
        <v>6056.407522458585</v>
      </c>
      <c r="R7">
        <f t="shared" si="0"/>
        <v>6177.535672907757</v>
      </c>
      <c r="S7">
        <f t="shared" si="0"/>
        <v>6301.0863863659115</v>
      </c>
      <c r="T7">
        <f t="shared" si="0"/>
        <v>6427.10811409323</v>
      </c>
      <c r="U7">
        <f t="shared" si="0"/>
        <v>6555.650276375095</v>
      </c>
      <c r="V7">
        <f t="shared" si="0"/>
        <v>6686.763281902597</v>
      </c>
    </row>
    <row r="8" spans="2:22" ht="12.75">
      <c r="B8">
        <v>4500</v>
      </c>
      <c r="C8">
        <f>C7*C5</f>
        <v>4544.1</v>
      </c>
      <c r="D8">
        <f aca="true" t="shared" si="1" ref="D8:V8">D7*D5</f>
        <v>4588.63218</v>
      </c>
      <c r="E8">
        <f t="shared" si="1"/>
        <v>4632.172920000001</v>
      </c>
      <c r="F8">
        <f t="shared" si="1"/>
        <v>4676.1069312</v>
      </c>
      <c r="G8">
        <f t="shared" si="1"/>
        <v>4719.94543368</v>
      </c>
      <c r="H8">
        <f t="shared" si="1"/>
        <v>4763.66703348672</v>
      </c>
      <c r="I8">
        <f t="shared" si="1"/>
        <v>4807.249519112238</v>
      </c>
      <c r="J8">
        <f t="shared" si="1"/>
        <v>4850.66983734938</v>
      </c>
      <c r="K8">
        <f t="shared" si="1"/>
        <v>4893.904068508364</v>
      </c>
      <c r="L8">
        <f t="shared" si="1"/>
        <v>4936.927400978768</v>
      </c>
      <c r="M8">
        <f t="shared" si="1"/>
        <v>4979.714105120584</v>
      </c>
      <c r="N8">
        <f t="shared" si="1"/>
        <v>5022.237506467681</v>
      </c>
      <c r="O8">
        <f t="shared" si="1"/>
        <v>5064.469958226614</v>
      </c>
      <c r="P8">
        <f t="shared" si="1"/>
        <v>5106.382813053317</v>
      </c>
      <c r="Q8">
        <f t="shared" si="1"/>
        <v>5147.946394089797</v>
      </c>
      <c r="R8">
        <f t="shared" si="1"/>
        <v>5189.129965242515</v>
      </c>
      <c r="S8">
        <f t="shared" si="1"/>
        <v>5229.901700683707</v>
      </c>
      <c r="T8">
        <f t="shared" si="1"/>
        <v>5270.228653556448</v>
      </c>
      <c r="U8">
        <f t="shared" si="1"/>
        <v>5310.076723863827</v>
      </c>
      <c r="V8">
        <f t="shared" si="1"/>
        <v>5349.410625522078</v>
      </c>
    </row>
    <row r="9" spans="2:22" ht="12.75">
      <c r="B9">
        <f>4200</f>
        <v>4200</v>
      </c>
      <c r="C9">
        <f>B9*1.01</f>
        <v>4242</v>
      </c>
      <c r="D9">
        <f aca="true" t="shared" si="2" ref="D9:V9">C9*1.01</f>
        <v>4284.42</v>
      </c>
      <c r="E9">
        <f t="shared" si="2"/>
        <v>4327.2642000000005</v>
      </c>
      <c r="F9">
        <f t="shared" si="2"/>
        <v>4370.536842</v>
      </c>
      <c r="G9">
        <f t="shared" si="2"/>
        <v>4414.24221042</v>
      </c>
      <c r="H9">
        <f t="shared" si="2"/>
        <v>4458.3846325242</v>
      </c>
      <c r="I9">
        <f t="shared" si="2"/>
        <v>4502.968478849442</v>
      </c>
      <c r="J9">
        <f t="shared" si="2"/>
        <v>4547.998163637937</v>
      </c>
      <c r="K9">
        <f t="shared" si="2"/>
        <v>4593.478145274316</v>
      </c>
      <c r="L9">
        <f t="shared" si="2"/>
        <v>4639.412926727059</v>
      </c>
      <c r="M9">
        <f t="shared" si="2"/>
        <v>4685.80705599433</v>
      </c>
      <c r="N9">
        <f t="shared" si="2"/>
        <v>4732.665126554273</v>
      </c>
      <c r="O9">
        <f t="shared" si="2"/>
        <v>4779.991777819816</v>
      </c>
      <c r="P9">
        <f t="shared" si="2"/>
        <v>4827.7916955980145</v>
      </c>
      <c r="Q9">
        <f t="shared" si="2"/>
        <v>4876.069612553994</v>
      </c>
      <c r="R9">
        <f t="shared" si="2"/>
        <v>4924.830308679534</v>
      </c>
      <c r="S9">
        <f t="shared" si="2"/>
        <v>4974.078611766329</v>
      </c>
      <c r="T9">
        <f t="shared" si="2"/>
        <v>5023.819397883993</v>
      </c>
      <c r="U9">
        <f t="shared" si="2"/>
        <v>5074.057591862833</v>
      </c>
      <c r="V9">
        <f t="shared" si="2"/>
        <v>5124.798167781461</v>
      </c>
    </row>
    <row r="14" spans="2:6" ht="12.75">
      <c r="B14">
        <v>2010</v>
      </c>
      <c r="C14">
        <v>2015</v>
      </c>
      <c r="D14">
        <v>2020</v>
      </c>
      <c r="E14">
        <v>2025</v>
      </c>
      <c r="F14">
        <v>2030</v>
      </c>
    </row>
    <row r="15" spans="1:6" ht="12.75">
      <c r="A15" t="s">
        <v>18</v>
      </c>
      <c r="B15">
        <v>4200</v>
      </c>
      <c r="C15">
        <v>4200</v>
      </c>
      <c r="D15">
        <v>4200</v>
      </c>
      <c r="E15">
        <v>4200</v>
      </c>
      <c r="F15">
        <v>4200</v>
      </c>
    </row>
    <row r="16" spans="1:6" ht="12.75">
      <c r="A16" t="s">
        <v>19</v>
      </c>
      <c r="B16">
        <v>4200</v>
      </c>
      <c r="C16">
        <f>G9</f>
        <v>4414.24221042</v>
      </c>
      <c r="D16">
        <f>L9</f>
        <v>4639.412926727059</v>
      </c>
      <c r="E16">
        <f>Q9</f>
        <v>4876.069612553994</v>
      </c>
      <c r="F16">
        <f>V9</f>
        <v>5124.798167781461</v>
      </c>
    </row>
    <row r="17" spans="1:6" ht="12.75">
      <c r="A17" t="s">
        <v>20</v>
      </c>
      <c r="B17">
        <v>4500</v>
      </c>
      <c r="C17">
        <f>C18-(C16-C15)</f>
        <v>4754.12140398</v>
      </c>
      <c r="D17">
        <f>D18-(D16-D15)</f>
        <v>5046.061963249349</v>
      </c>
      <c r="E17">
        <f>E18-(E16-E15)</f>
        <v>5380.337909904591</v>
      </c>
      <c r="F17">
        <f>F18-(F16-F15)</f>
        <v>5761.965114121135</v>
      </c>
    </row>
    <row r="18" spans="1:6" ht="12.75">
      <c r="A18" t="s">
        <v>21</v>
      </c>
      <c r="B18">
        <v>4500</v>
      </c>
      <c r="C18">
        <f>G7</f>
        <v>4968.3636144</v>
      </c>
      <c r="D18">
        <f>L7</f>
        <v>5485.474889976408</v>
      </c>
      <c r="E18">
        <f>Q7</f>
        <v>6056.407522458585</v>
      </c>
      <c r="F18">
        <f>V7</f>
        <v>6686.763281902597</v>
      </c>
    </row>
    <row r="22" spans="2:3" ht="12.75">
      <c r="B22">
        <v>2010</v>
      </c>
      <c r="C22">
        <v>2030</v>
      </c>
    </row>
    <row r="23" spans="1:3" ht="12.75">
      <c r="A23" t="s">
        <v>18</v>
      </c>
      <c r="B23">
        <v>4200</v>
      </c>
      <c r="C23">
        <v>4200</v>
      </c>
    </row>
    <row r="24" spans="1:3" ht="12.75">
      <c r="A24" t="s">
        <v>19</v>
      </c>
      <c r="B24">
        <v>4200</v>
      </c>
      <c r="C24">
        <f>C23+(0.2*(6900-4200))</f>
        <v>4740</v>
      </c>
    </row>
    <row r="25" spans="1:3" ht="12.75">
      <c r="A25" t="s">
        <v>20</v>
      </c>
      <c r="B25">
        <v>4500</v>
      </c>
      <c r="C25">
        <f>C26-(0.2*(6900-4200))</f>
        <v>6360</v>
      </c>
    </row>
    <row r="26" spans="1:3" ht="12.75">
      <c r="A26" t="s">
        <v>21</v>
      </c>
      <c r="B26">
        <v>4500</v>
      </c>
      <c r="C26">
        <v>6900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7"/>
  <sheetViews>
    <sheetView workbookViewId="0" topLeftCell="A1">
      <selection activeCell="K25" sqref="K25"/>
    </sheetView>
  </sheetViews>
  <sheetFormatPr defaultColWidth="9.140625" defaultRowHeight="12.75"/>
  <sheetData>
    <row r="3" spans="2:5" ht="12.75">
      <c r="B3" t="s">
        <v>10</v>
      </c>
      <c r="C3" t="s">
        <v>6</v>
      </c>
      <c r="D3" t="s">
        <v>7</v>
      </c>
      <c r="E3" t="s">
        <v>12</v>
      </c>
    </row>
    <row r="4" spans="1:4" ht="12.75">
      <c r="A4" t="s">
        <v>3</v>
      </c>
      <c r="C4">
        <v>600</v>
      </c>
      <c r="D4">
        <v>900</v>
      </c>
    </row>
    <row r="5" spans="1:4" ht="12.75">
      <c r="A5" t="s">
        <v>4</v>
      </c>
      <c r="C5">
        <v>800</v>
      </c>
      <c r="D5">
        <v>1500</v>
      </c>
    </row>
    <row r="6" spans="1:4" ht="12.75">
      <c r="A6" t="s">
        <v>5</v>
      </c>
      <c r="C6">
        <v>3100</v>
      </c>
      <c r="D6">
        <v>4500</v>
      </c>
    </row>
    <row r="8" spans="1:2" ht="12.75">
      <c r="A8" t="s">
        <v>8</v>
      </c>
      <c r="B8">
        <v>700</v>
      </c>
    </row>
    <row r="9" spans="1:2" ht="12.75">
      <c r="A9" t="s">
        <v>9</v>
      </c>
      <c r="B9">
        <v>3500</v>
      </c>
    </row>
    <row r="10" spans="1:5" ht="12.75">
      <c r="A10" t="s">
        <v>13</v>
      </c>
      <c r="E10">
        <v>4200</v>
      </c>
    </row>
    <row r="11" spans="1:5" ht="12.75">
      <c r="A11" t="s">
        <v>11</v>
      </c>
      <c r="E11">
        <v>2700</v>
      </c>
    </row>
    <row r="12" spans="3:4" ht="12.75">
      <c r="C12">
        <f>SUM(C4:C6)</f>
        <v>4500</v>
      </c>
      <c r="D12">
        <f>SUM(D4:D6)</f>
        <v>6900</v>
      </c>
    </row>
    <row r="16" spans="1:4" ht="12.75">
      <c r="A16" t="s">
        <v>14</v>
      </c>
      <c r="D16" t="s">
        <v>15</v>
      </c>
    </row>
    <row r="17" spans="1:4" ht="12.75">
      <c r="A17" t="s">
        <v>16</v>
      </c>
      <c r="D17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3" sqref="A3"/>
    </sheetView>
  </sheetViews>
  <sheetFormatPr defaultColWidth="9.140625" defaultRowHeight="12.75"/>
  <sheetData>
    <row r="1" ht="15">
      <c r="A1" s="1" t="s">
        <v>0</v>
      </c>
    </row>
    <row r="2" ht="12.75">
      <c r="A2" s="2" t="s">
        <v>1</v>
      </c>
    </row>
    <row r="3" ht="12.75">
      <c r="A3" s="3" t="s">
        <v>2</v>
      </c>
    </row>
  </sheetData>
  <hyperlinks>
    <hyperlink ref="A3" r:id="rId1" display="http://www.mckinsey.com/clientservice/Water/Charting_our_water_future.aspx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cp:lastPrinted>2010-05-25T14:17:16Z</cp:lastPrinted>
  <dcterms:created xsi:type="dcterms:W3CDTF">2010-05-25T14:14:34Z</dcterms:created>
  <dcterms:modified xsi:type="dcterms:W3CDTF">2010-11-22T09:51:57Z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758521913</vt:i4>
  </property>
  <property fmtid="{D5CDD505-2E9C-101B-9397-08002B2CF9AE}" pid="4" name="_NewReviewCycle">
    <vt:lpwstr/>
  </property>
  <property fmtid="{D5CDD505-2E9C-101B-9397-08002B2CF9AE}" pid="5" name="_EmailSubject">
    <vt:lpwstr>Diagrams water quantity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