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895" activeTab="0"/>
  </bookViews>
  <sheets>
    <sheet name="Fig 1  Prod by fue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GDP">'[2]New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other">'[4]NewCronos'!$609:$652</definedName>
    <definedName name="population">'[5]New Cronos Data'!$A$244:$N$275</definedName>
    <definedName name="Summer">#REF!</definedName>
    <definedName name="Summer1">#REF!</definedName>
    <definedName name="tecold">'[6]New Cronos data'!$A$7:$M$32</definedName>
    <definedName name="tecoldf">'[6]Data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<sst xmlns="http://schemas.openxmlformats.org/spreadsheetml/2006/main" count="62" uniqueCount="52">
  <si>
    <t>Fig. 1: Gross electricity production by fuel, EU-27</t>
  </si>
  <si>
    <t>Data for graph</t>
  </si>
  <si>
    <t>Overall growth</t>
  </si>
  <si>
    <t>Annual growth</t>
  </si>
  <si>
    <t>Absolute</t>
  </si>
  <si>
    <t>Oil</t>
  </si>
  <si>
    <t>Coal and lignite</t>
  </si>
  <si>
    <t>Natural and derived gas</t>
  </si>
  <si>
    <t>Nuclear</t>
  </si>
  <si>
    <t>Renewables</t>
  </si>
  <si>
    <t>Other fuels</t>
  </si>
  <si>
    <t>Total</t>
  </si>
  <si>
    <t>Pumping (TWh)</t>
  </si>
  <si>
    <t xml:space="preserve">hydro total electricity generation </t>
  </si>
  <si>
    <t>hydro primary production</t>
  </si>
  <si>
    <t>pumping</t>
  </si>
  <si>
    <t>Share of each fuel in 2008</t>
  </si>
  <si>
    <t>Share of total</t>
  </si>
  <si>
    <t>Overall growth 2003-2008</t>
  </si>
  <si>
    <t>Annual growth from 2003</t>
  </si>
  <si>
    <t>Absolute 2008-2003</t>
  </si>
  <si>
    <t>be Belgium</t>
  </si>
  <si>
    <t>bg Bulgaria</t>
  </si>
  <si>
    <t>cz Czech Republic</t>
  </si>
  <si>
    <t>dk Denmark</t>
  </si>
  <si>
    <t>de Germany (including ex0GDR from 1991)</t>
  </si>
  <si>
    <t>ee Estonia</t>
  </si>
  <si>
    <t>ie Ireland</t>
  </si>
  <si>
    <t>gr Greece</t>
  </si>
  <si>
    <t>es Spain</t>
  </si>
  <si>
    <t>fr France</t>
  </si>
  <si>
    <t>it Italy</t>
  </si>
  <si>
    <t>cy Cyprus</t>
  </si>
  <si>
    <t>lv Latvia</t>
  </si>
  <si>
    <t>lt Lithuania</t>
  </si>
  <si>
    <t>lu Luxembourg (Grand0Duché)</t>
  </si>
  <si>
    <t>hu Hungary</t>
  </si>
  <si>
    <t>mt Malta</t>
  </si>
  <si>
    <t>nl Netherlands</t>
  </si>
  <si>
    <t>at Austria</t>
  </si>
  <si>
    <t>pl Poland</t>
  </si>
  <si>
    <t>pt Portugal</t>
  </si>
  <si>
    <t>ro Romania</t>
  </si>
  <si>
    <t>si Slovenia</t>
  </si>
  <si>
    <t>sk Slovakia</t>
  </si>
  <si>
    <t>fi Finland</t>
  </si>
  <si>
    <t>se Sweden</t>
  </si>
  <si>
    <t>uk United Kingdom</t>
  </si>
  <si>
    <t>tr Turkey</t>
  </si>
  <si>
    <t>is Iceland</t>
  </si>
  <si>
    <t>no Norway</t>
  </si>
  <si>
    <t>ch Switzerland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</si>
</sst>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%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sz val="14.25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0" fontId="21" fillId="0" borderId="11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vertical="top" wrapText="1"/>
    </xf>
    <xf numFmtId="0" fontId="0" fillId="0" borderId="13" xfId="0" applyFont="1" applyBorder="1" applyAlignment="1">
      <alignment/>
    </xf>
    <xf numFmtId="1" fontId="0" fillId="0" borderId="14" xfId="0" applyNumberFormat="1" applyFont="1" applyBorder="1" applyAlignment="1">
      <alignment/>
    </xf>
    <xf numFmtId="164" fontId="0" fillId="0" borderId="0" xfId="57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1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1" fontId="0" fillId="0" borderId="18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0" fontId="22" fillId="33" borderId="0" xfId="0" applyFont="1" applyFill="1" applyAlignment="1">
      <alignment/>
    </xf>
    <xf numFmtId="1" fontId="22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1" fontId="23" fillId="33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0" fillId="0" borderId="14" xfId="0" applyBorder="1" applyAlignment="1">
      <alignment/>
    </xf>
    <xf numFmtId="164" fontId="0" fillId="0" borderId="14" xfId="5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5" fillId="34" borderId="0" xfId="0" applyFont="1" applyFill="1" applyBorder="1" applyAlignment="1">
      <alignment horizontal="left" vertical="top"/>
    </xf>
    <xf numFmtId="164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lad2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-0.00075"/>
          <c:w val="0.7875"/>
          <c:h val="0.9085"/>
        </c:manualLayout>
      </c:layout>
      <c:areaChart>
        <c:grouping val="stacked"/>
        <c:varyColors val="0"/>
        <c:ser>
          <c:idx val="0"/>
          <c:order val="0"/>
          <c:tx>
            <c:strRef>
              <c:f>'Fig 1  Prod by fuel'!$A$33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17375E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 Prod by fuel'!$B$32:$T$32</c:f>
              <c:numCache/>
            </c:numRef>
          </c:cat>
          <c:val>
            <c:numRef>
              <c:f>'Fig 1  Prod by fuel'!$B$33:$T$33</c:f>
              <c:numCache/>
            </c:numRef>
          </c:val>
        </c:ser>
        <c:ser>
          <c:idx val="2"/>
          <c:order val="1"/>
          <c:tx>
            <c:strRef>
              <c:f>'Fig 1  Prod by fuel'!$A$34</c:f>
              <c:strCache>
                <c:ptCount val="1"/>
                <c:pt idx="0">
                  <c:v>Coal and lignite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 Prod by fuel'!$B$32:$T$32</c:f>
              <c:numCache/>
            </c:numRef>
          </c:cat>
          <c:val>
            <c:numRef>
              <c:f>'Fig 1  Prod by fuel'!$B$34:$T$34</c:f>
              <c:numCache/>
            </c:numRef>
          </c:val>
        </c:ser>
        <c:ser>
          <c:idx val="1"/>
          <c:order val="2"/>
          <c:tx>
            <c:strRef>
              <c:f>'Fig 1  Prod by fuel'!$A$35</c:f>
              <c:strCache>
                <c:ptCount val="1"/>
                <c:pt idx="0">
                  <c:v>Natural and derived gas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 Prod by fuel'!$B$32:$T$32</c:f>
              <c:numCache/>
            </c:numRef>
          </c:cat>
          <c:val>
            <c:numRef>
              <c:f>'Fig 1  Prod by fuel'!$B$35:$T$35</c:f>
              <c:numCache/>
            </c:numRef>
          </c:val>
        </c:ser>
        <c:ser>
          <c:idx val="3"/>
          <c:order val="3"/>
          <c:tx>
            <c:strRef>
              <c:f>'Fig 1  Prod by fuel'!$A$36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 Prod by fuel'!$B$32:$T$32</c:f>
              <c:numCache/>
            </c:numRef>
          </c:cat>
          <c:val>
            <c:numRef>
              <c:f>'Fig 1  Prod by fuel'!$B$36:$T$36</c:f>
              <c:numCache/>
            </c:numRef>
          </c:val>
        </c:ser>
        <c:ser>
          <c:idx val="5"/>
          <c:order val="4"/>
          <c:tx>
            <c:strRef>
              <c:f>'Fig 1  Prod by fuel'!$A$37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 Prod by fuel'!$B$32:$T$32</c:f>
              <c:numCache/>
            </c:numRef>
          </c:cat>
          <c:val>
            <c:numRef>
              <c:f>'Fig 1  Prod by fuel'!$B$37:$T$37</c:f>
              <c:numCache/>
            </c:numRef>
          </c:val>
        </c:ser>
        <c:ser>
          <c:idx val="10"/>
          <c:order val="5"/>
          <c:tx>
            <c:strRef>
              <c:f>'Fig 1  Prod by fuel'!$A$38</c:f>
              <c:strCache>
                <c:ptCount val="1"/>
                <c:pt idx="0">
                  <c:v>Other fuels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  Prod by fuel'!$B$32:$T$32</c:f>
              <c:numCache/>
            </c:numRef>
          </c:cat>
          <c:val>
            <c:numRef>
              <c:f>'Fig 1  Prod by fuel'!$B$38:$T$38</c:f>
              <c:numCache/>
            </c:numRef>
          </c:val>
        </c:ser>
        <c:axId val="62559024"/>
        <c:axId val="26160305"/>
      </c:areaChart>
      <c:catAx>
        <c:axId val="6255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60305"/>
        <c:crosses val="autoZero"/>
        <c:auto val="1"/>
        <c:lblOffset val="100"/>
        <c:tickLblSkip val="1"/>
        <c:noMultiLvlLbl val="0"/>
      </c:catAx>
      <c:valAx>
        <c:axId val="2616030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TWh </a:t>
                </a:r>
              </a:p>
            </c:rich>
          </c:tx>
          <c:layout>
            <c:manualLayout>
              <c:xMode val="factor"/>
              <c:yMode val="factor"/>
              <c:x val="-0.0185"/>
              <c:y val="0.1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9024"/>
        <c:crossesAt val="1"/>
        <c:crossBetween val="midCat"/>
        <c:dispUnits/>
        <c:maj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"/>
          <c:y val="0.936"/>
          <c:w val="0.898"/>
          <c:h val="0.04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0.15275</cdr:y>
    </cdr:from>
    <cdr:to>
      <cdr:x>0.3525</cdr:x>
      <cdr:y>0.19825</cdr:y>
    </cdr:to>
    <cdr:sp fLocksText="0">
      <cdr:nvSpPr>
        <cdr:cNvPr id="1" name="Text Box 8"/>
        <cdr:cNvSpPr txBox="1">
          <a:spLocks noChangeArrowheads="1"/>
        </cdr:cNvSpPr>
      </cdr:nvSpPr>
      <cdr:spPr>
        <a:xfrm>
          <a:off x="2257425" y="619125"/>
          <a:ext cx="66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0.846</cdr:x>
      <cdr:y>0.174</cdr:y>
    </cdr:from>
    <cdr:to>
      <cdr:x>0.97825</cdr:x>
      <cdr:y>0.866</cdr:y>
    </cdr:to>
    <cdr:grpSp>
      <cdr:nvGrpSpPr>
        <cdr:cNvPr id="2" name="Group 22"/>
        <cdr:cNvGrpSpPr>
          <a:grpSpLocks/>
        </cdr:cNvGrpSpPr>
      </cdr:nvGrpSpPr>
      <cdr:grpSpPr>
        <a:xfrm>
          <a:off x="5600700" y="704850"/>
          <a:ext cx="876300" cy="2838450"/>
          <a:chOff x="8911342" y="1161981"/>
          <a:chExt cx="1336110" cy="3826069"/>
        </a:xfrm>
        <a:solidFill>
          <a:srgbClr val="FFFFFF"/>
        </a:solidFill>
      </cdr:grpSpPr>
      <cdr:sp>
        <cdr:nvSpPr>
          <cdr:cNvPr id="3" name="AutoShape 9"/>
          <cdr:cNvSpPr>
            <a:spLocks/>
          </cdr:cNvSpPr>
        </cdr:nvSpPr>
        <cdr:spPr>
          <a:xfrm>
            <a:off x="8911342" y="1788500"/>
            <a:ext cx="93528" cy="1038778"/>
          </a:xfrm>
          <a:prstGeom prst="rightBrace">
            <a:avLst>
              <a:gd name="adj" fmla="val 60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AutoShape 10"/>
          <cdr:cNvSpPr>
            <a:spLocks/>
          </cdr:cNvSpPr>
        </cdr:nvSpPr>
        <cdr:spPr>
          <a:xfrm>
            <a:off x="8911342" y="4776660"/>
            <a:ext cx="84509" cy="109999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AutoShape 11"/>
          <cdr:cNvSpPr>
            <a:spLocks/>
          </cdr:cNvSpPr>
        </cdr:nvSpPr>
        <cdr:spPr>
          <a:xfrm>
            <a:off x="8911342" y="3676665"/>
            <a:ext cx="108559" cy="1052169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Text Box 12"/>
          <cdr:cNvSpPr txBox="1">
            <a:spLocks noChangeArrowheads="1"/>
          </cdr:cNvSpPr>
        </cdr:nvSpPr>
        <cdr:spPr>
          <a:xfrm>
            <a:off x="9158856" y="4728834"/>
            <a:ext cx="542795" cy="20852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3.0%</a:t>
            </a:r>
          </a:p>
        </cdr:txBody>
      </cdr:sp>
      <cdr:sp>
        <cdr:nvSpPr>
          <cdr:cNvPr id="7" name="Text Box 13"/>
          <cdr:cNvSpPr txBox="1">
            <a:spLocks noChangeArrowheads="1"/>
          </cdr:cNvSpPr>
        </cdr:nvSpPr>
        <cdr:spPr>
          <a:xfrm>
            <a:off x="9095725" y="4064054"/>
            <a:ext cx="762585" cy="22573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26.3%</a:t>
            </a:r>
          </a:p>
        </cdr:txBody>
      </cdr:sp>
      <cdr:sp>
        <cdr:nvSpPr>
          <cdr:cNvPr id="8" name="Text Box 14"/>
          <cdr:cNvSpPr txBox="1">
            <a:spLocks noChangeArrowheads="1"/>
          </cdr:cNvSpPr>
        </cdr:nvSpPr>
        <cdr:spPr>
          <a:xfrm>
            <a:off x="9098731" y="3143885"/>
            <a:ext cx="545801" cy="17599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23.6%</a:t>
            </a:r>
          </a:p>
        </cdr:txBody>
      </cdr:sp>
      <cdr:sp>
        <cdr:nvSpPr>
          <cdr:cNvPr id="9" name="Text Box 15"/>
          <cdr:cNvSpPr txBox="1">
            <a:spLocks noChangeArrowheads="1"/>
          </cdr:cNvSpPr>
        </cdr:nvSpPr>
        <cdr:spPr>
          <a:xfrm>
            <a:off x="9098731" y="2216063"/>
            <a:ext cx="862459" cy="21330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27.3%</a:t>
            </a:r>
          </a:p>
        </cdr:txBody>
      </cdr:sp>
      <cdr:sp>
        <cdr:nvSpPr>
          <cdr:cNvPr id="10" name="AutoShape 16"/>
          <cdr:cNvSpPr>
            <a:spLocks/>
          </cdr:cNvSpPr>
        </cdr:nvSpPr>
        <cdr:spPr>
          <a:xfrm>
            <a:off x="8911342" y="1265285"/>
            <a:ext cx="99540" cy="45721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Text Box 17"/>
          <cdr:cNvSpPr txBox="1">
            <a:spLocks noChangeArrowheads="1"/>
          </cdr:cNvSpPr>
        </cdr:nvSpPr>
        <cdr:spPr>
          <a:xfrm>
            <a:off x="9098731" y="1441284"/>
            <a:ext cx="1097948" cy="22860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18.0%</a:t>
            </a:r>
          </a:p>
        </cdr:txBody>
      </cdr:sp>
      <cdr:sp>
        <cdr:nvSpPr>
          <cdr:cNvPr id="12" name="AutoShape 18"/>
          <cdr:cNvSpPr>
            <a:spLocks/>
          </cdr:cNvSpPr>
        </cdr:nvSpPr>
        <cdr:spPr>
          <a:xfrm>
            <a:off x="8911342" y="1112243"/>
            <a:ext cx="72484" cy="101391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Text Box 19"/>
          <cdr:cNvSpPr txBox="1">
            <a:spLocks noChangeArrowheads="1"/>
          </cdr:cNvSpPr>
        </cdr:nvSpPr>
        <cdr:spPr>
          <a:xfrm>
            <a:off x="9158856" y="1112243"/>
            <a:ext cx="548807" cy="1712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1.8%</a:t>
            </a:r>
          </a:p>
        </cdr:txBody>
      </cdr:sp>
      <cdr:sp>
        <cdr:nvSpPr>
          <cdr:cNvPr id="14" name="AutoShape 20"/>
          <cdr:cNvSpPr>
            <a:spLocks/>
          </cdr:cNvSpPr>
        </cdr:nvSpPr>
        <cdr:spPr>
          <a:xfrm>
            <a:off x="8911342" y="2901886"/>
            <a:ext cx="111565" cy="725997"/>
          </a:xfrm>
          <a:prstGeom prst="rightBrace">
            <a:avLst>
              <a:gd name="adj" fmla="val 847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1</xdr:row>
      <xdr:rowOff>9525</xdr:rowOff>
    </xdr:from>
    <xdr:to>
      <xdr:col>9</xdr:col>
      <xdr:colOff>9525</xdr:colOff>
      <xdr:row>26</xdr:row>
      <xdr:rowOff>66675</xdr:rowOff>
    </xdr:to>
    <xdr:graphicFrame>
      <xdr:nvGraphicFramePr>
        <xdr:cNvPr id="1" name="Graphique 1"/>
        <xdr:cNvGraphicFramePr/>
      </xdr:nvGraphicFramePr>
      <xdr:xfrm>
        <a:off x="238125" y="200025"/>
        <a:ext cx="66294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27_2010_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/Revised%20Fact%20Sheets/Spreadsheets/EN17%20Total%20energy%20consumption%20intensity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Sectie_Energie/Projecten/3.634%20Update%20EEA-monitoring%20report%20E&amp;E/Indicatoren/EN27/EN27_2006%20update_S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/Revised%20Fact%20Sheets/Spreadsheets/EN18%20Electricity%20consumption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Projects/EEA%20E&amp;E%20Framework%20Contract/Factsheets/European%20Union/Revised%20Fact%20Sheets/Spreadsheets/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_QC"/>
      <sheetName val="Eurostat data"/>
      <sheetName val="IEA data"/>
      <sheetName val="Fig 1  Prod by fuel"/>
      <sheetName val="Fig 2 share electricity by fuel"/>
      <sheetName val="Table1 share electricity by fue"/>
    </sheetNames>
    <sheetDataSet>
      <sheetData sheetId="1">
        <row r="54">
          <cell r="B54">
            <v>307622</v>
          </cell>
          <cell r="C54">
            <v>314846</v>
          </cell>
          <cell r="D54">
            <v>333516</v>
          </cell>
          <cell r="E54">
            <v>337061</v>
          </cell>
          <cell r="F54">
            <v>344629</v>
          </cell>
          <cell r="G54">
            <v>345970</v>
          </cell>
          <cell r="H54">
            <v>346220</v>
          </cell>
          <cell r="I54">
            <v>354074</v>
          </cell>
          <cell r="J54">
            <v>368865</v>
          </cell>
          <cell r="K54">
            <v>369099</v>
          </cell>
          <cell r="L54">
            <v>381937</v>
          </cell>
          <cell r="M54">
            <v>402051</v>
          </cell>
          <cell r="N54">
            <v>347931</v>
          </cell>
          <cell r="O54">
            <v>338307</v>
          </cell>
          <cell r="P54">
            <v>357147</v>
          </cell>
          <cell r="Q54">
            <v>341744</v>
          </cell>
          <cell r="R54">
            <v>344348</v>
          </cell>
          <cell r="S54">
            <v>344236</v>
          </cell>
          <cell r="T54">
            <v>359185</v>
          </cell>
        </row>
        <row r="55">
          <cell r="B55">
            <v>900</v>
          </cell>
          <cell r="C55">
            <v>979</v>
          </cell>
          <cell r="D55">
            <v>1156</v>
          </cell>
          <cell r="E55">
            <v>1020</v>
          </cell>
          <cell r="F55">
            <v>1184</v>
          </cell>
          <cell r="G55">
            <v>1230</v>
          </cell>
          <cell r="H55">
            <v>1200</v>
          </cell>
          <cell r="I55">
            <v>1277</v>
          </cell>
          <cell r="J55">
            <v>1497</v>
          </cell>
          <cell r="K55">
            <v>1489</v>
          </cell>
          <cell r="L55">
            <v>1699</v>
          </cell>
          <cell r="M55">
            <v>1648</v>
          </cell>
          <cell r="N55">
            <v>1488</v>
          </cell>
          <cell r="O55">
            <v>1316</v>
          </cell>
          <cell r="P55">
            <v>1607</v>
          </cell>
          <cell r="Q55">
            <v>1604</v>
          </cell>
          <cell r="R55">
            <v>1628</v>
          </cell>
          <cell r="S55">
            <v>1683</v>
          </cell>
          <cell r="T55">
            <v>1757</v>
          </cell>
        </row>
        <row r="56">
          <cell r="B56">
            <v>1878</v>
          </cell>
          <cell r="C56">
            <v>2441</v>
          </cell>
          <cell r="D56">
            <v>2063</v>
          </cell>
          <cell r="E56">
            <v>1942</v>
          </cell>
          <cell r="F56">
            <v>1468</v>
          </cell>
          <cell r="G56">
            <v>2314</v>
          </cell>
          <cell r="H56">
            <v>2919</v>
          </cell>
          <cell r="I56">
            <v>2936</v>
          </cell>
          <cell r="J56">
            <v>3325</v>
          </cell>
          <cell r="K56">
            <v>2982</v>
          </cell>
          <cell r="L56">
            <v>2951</v>
          </cell>
          <cell r="M56">
            <v>2171</v>
          </cell>
          <cell r="N56">
            <v>2704</v>
          </cell>
          <cell r="O56">
            <v>3301</v>
          </cell>
          <cell r="P56">
            <v>3363</v>
          </cell>
          <cell r="Q56">
            <v>4730</v>
          </cell>
          <cell r="R56">
            <v>4579</v>
          </cell>
          <cell r="S56">
            <v>3234</v>
          </cell>
          <cell r="T56">
            <v>3277</v>
          </cell>
        </row>
        <row r="57">
          <cell r="B57">
            <v>1449</v>
          </cell>
          <cell r="C57">
            <v>1319</v>
          </cell>
          <cell r="D57">
            <v>1638</v>
          </cell>
          <cell r="E57">
            <v>1596</v>
          </cell>
          <cell r="F57">
            <v>1776</v>
          </cell>
          <cell r="G57">
            <v>2274</v>
          </cell>
          <cell r="H57">
            <v>2403</v>
          </cell>
          <cell r="I57">
            <v>2080</v>
          </cell>
          <cell r="J57">
            <v>1884</v>
          </cell>
          <cell r="K57">
            <v>2216</v>
          </cell>
          <cell r="L57">
            <v>2313</v>
          </cell>
          <cell r="M57">
            <v>2467</v>
          </cell>
          <cell r="N57">
            <v>2845</v>
          </cell>
          <cell r="O57">
            <v>1794</v>
          </cell>
          <cell r="P57">
            <v>2562</v>
          </cell>
          <cell r="Q57">
            <v>3027</v>
          </cell>
          <cell r="R57">
            <v>3257</v>
          </cell>
          <cell r="S57">
            <v>2523</v>
          </cell>
          <cell r="T57">
            <v>2376</v>
          </cell>
        </row>
        <row r="58">
          <cell r="B58">
            <v>28</v>
          </cell>
          <cell r="C58">
            <v>25</v>
          </cell>
          <cell r="D58">
            <v>28</v>
          </cell>
          <cell r="E58">
            <v>28</v>
          </cell>
          <cell r="F58">
            <v>33</v>
          </cell>
          <cell r="G58">
            <v>30</v>
          </cell>
          <cell r="H58">
            <v>19</v>
          </cell>
          <cell r="I58">
            <v>19</v>
          </cell>
          <cell r="J58">
            <v>27</v>
          </cell>
          <cell r="K58">
            <v>30</v>
          </cell>
          <cell r="L58">
            <v>30</v>
          </cell>
          <cell r="M58">
            <v>28</v>
          </cell>
          <cell r="N58">
            <v>32</v>
          </cell>
          <cell r="O58">
            <v>21</v>
          </cell>
          <cell r="P58">
            <v>26</v>
          </cell>
          <cell r="Q58">
            <v>22</v>
          </cell>
          <cell r="R58">
            <v>23</v>
          </cell>
          <cell r="S58">
            <v>28</v>
          </cell>
          <cell r="T58">
            <v>26</v>
          </cell>
        </row>
        <row r="59">
          <cell r="B59">
            <v>19720</v>
          </cell>
          <cell r="C59">
            <v>18460</v>
          </cell>
          <cell r="D59">
            <v>21115</v>
          </cell>
          <cell r="E59">
            <v>21465</v>
          </cell>
          <cell r="F59">
            <v>22461</v>
          </cell>
          <cell r="G59">
            <v>24217</v>
          </cell>
          <cell r="H59">
            <v>24683</v>
          </cell>
          <cell r="I59">
            <v>20934</v>
          </cell>
          <cell r="J59">
            <v>21590</v>
          </cell>
          <cell r="K59">
            <v>23613</v>
          </cell>
          <cell r="L59">
            <v>25962</v>
          </cell>
          <cell r="M59">
            <v>27253</v>
          </cell>
          <cell r="N59">
            <v>27864</v>
          </cell>
          <cell r="O59">
            <v>24440</v>
          </cell>
          <cell r="P59">
            <v>27874</v>
          </cell>
          <cell r="Q59">
            <v>26717</v>
          </cell>
          <cell r="R59">
            <v>27304</v>
          </cell>
          <cell r="S59">
            <v>28457</v>
          </cell>
          <cell r="T59">
            <v>26963</v>
          </cell>
        </row>
        <row r="60">
          <cell r="B60">
            <v>0</v>
          </cell>
          <cell r="C60">
            <v>0</v>
          </cell>
          <cell r="D60">
            <v>1</v>
          </cell>
          <cell r="E60">
            <v>1</v>
          </cell>
          <cell r="F60">
            <v>3</v>
          </cell>
          <cell r="G60">
            <v>2</v>
          </cell>
          <cell r="H60">
            <v>2</v>
          </cell>
          <cell r="I60">
            <v>3</v>
          </cell>
          <cell r="J60">
            <v>4</v>
          </cell>
          <cell r="K60">
            <v>4</v>
          </cell>
          <cell r="L60">
            <v>5</v>
          </cell>
          <cell r="M60">
            <v>7</v>
          </cell>
          <cell r="N60">
            <v>6</v>
          </cell>
          <cell r="O60">
            <v>13</v>
          </cell>
          <cell r="P60">
            <v>22</v>
          </cell>
          <cell r="Q60">
            <v>22</v>
          </cell>
          <cell r="R60">
            <v>13</v>
          </cell>
          <cell r="S60">
            <v>21</v>
          </cell>
          <cell r="T60">
            <v>28</v>
          </cell>
        </row>
        <row r="61">
          <cell r="B61">
            <v>983</v>
          </cell>
          <cell r="C61">
            <v>964</v>
          </cell>
          <cell r="D61">
            <v>1050</v>
          </cell>
          <cell r="E61">
            <v>1012</v>
          </cell>
          <cell r="F61">
            <v>1198</v>
          </cell>
          <cell r="G61">
            <v>968</v>
          </cell>
          <cell r="H61">
            <v>982</v>
          </cell>
          <cell r="I61">
            <v>942</v>
          </cell>
          <cell r="J61">
            <v>1189</v>
          </cell>
          <cell r="K61">
            <v>1090</v>
          </cell>
          <cell r="L61">
            <v>1150</v>
          </cell>
          <cell r="M61">
            <v>920</v>
          </cell>
          <cell r="N61">
            <v>1264</v>
          </cell>
          <cell r="O61">
            <v>956</v>
          </cell>
          <cell r="P61">
            <v>984</v>
          </cell>
          <cell r="Q61">
            <v>975</v>
          </cell>
          <cell r="R61">
            <v>1088</v>
          </cell>
          <cell r="S61">
            <v>1016</v>
          </cell>
          <cell r="T61">
            <v>1300</v>
          </cell>
        </row>
        <row r="62">
          <cell r="B62">
            <v>2000</v>
          </cell>
          <cell r="C62">
            <v>3171</v>
          </cell>
          <cell r="D62">
            <v>2389</v>
          </cell>
          <cell r="E62">
            <v>2541</v>
          </cell>
          <cell r="F62">
            <v>2842</v>
          </cell>
          <cell r="G62">
            <v>3782</v>
          </cell>
          <cell r="H62">
            <v>4504</v>
          </cell>
          <cell r="I62">
            <v>4096</v>
          </cell>
          <cell r="J62">
            <v>3866</v>
          </cell>
          <cell r="K62">
            <v>5058</v>
          </cell>
          <cell r="L62">
            <v>4111</v>
          </cell>
          <cell r="M62">
            <v>2725</v>
          </cell>
          <cell r="N62">
            <v>3463</v>
          </cell>
          <cell r="O62">
            <v>5332</v>
          </cell>
          <cell r="P62">
            <v>5205</v>
          </cell>
          <cell r="Q62">
            <v>5610</v>
          </cell>
          <cell r="R62">
            <v>6475</v>
          </cell>
          <cell r="S62">
            <v>3376</v>
          </cell>
          <cell r="T62">
            <v>4149</v>
          </cell>
        </row>
        <row r="63">
          <cell r="B63">
            <v>26180</v>
          </cell>
          <cell r="C63">
            <v>28293</v>
          </cell>
          <cell r="D63">
            <v>20934</v>
          </cell>
          <cell r="E63">
            <v>25779</v>
          </cell>
          <cell r="F63">
            <v>29182</v>
          </cell>
          <cell r="G63">
            <v>24569</v>
          </cell>
          <cell r="H63">
            <v>40874</v>
          </cell>
          <cell r="I63">
            <v>36002</v>
          </cell>
          <cell r="J63">
            <v>35806</v>
          </cell>
          <cell r="K63">
            <v>25437</v>
          </cell>
          <cell r="L63">
            <v>31807</v>
          </cell>
          <cell r="M63">
            <v>43858</v>
          </cell>
          <cell r="N63">
            <v>26388</v>
          </cell>
          <cell r="O63">
            <v>43897</v>
          </cell>
          <cell r="P63">
            <v>34439</v>
          </cell>
          <cell r="Q63">
            <v>23023</v>
          </cell>
          <cell r="R63">
            <v>29831</v>
          </cell>
          <cell r="S63">
            <v>30522</v>
          </cell>
          <cell r="T63">
            <v>26112</v>
          </cell>
        </row>
        <row r="64">
          <cell r="B64">
            <v>57902</v>
          </cell>
          <cell r="C64">
            <v>62039</v>
          </cell>
          <cell r="D64">
            <v>73085</v>
          </cell>
          <cell r="E64">
            <v>68436</v>
          </cell>
          <cell r="F64">
            <v>81578</v>
          </cell>
          <cell r="G64">
            <v>76490</v>
          </cell>
          <cell r="H64">
            <v>70773</v>
          </cell>
          <cell r="I64">
            <v>68070</v>
          </cell>
          <cell r="J64">
            <v>66627</v>
          </cell>
          <cell r="K64">
            <v>77601</v>
          </cell>
          <cell r="L64">
            <v>72390</v>
          </cell>
          <cell r="M64">
            <v>79302</v>
          </cell>
          <cell r="N64">
            <v>66454</v>
          </cell>
          <cell r="O64">
            <v>64872</v>
          </cell>
          <cell r="P64">
            <v>65588</v>
          </cell>
          <cell r="Q64">
            <v>56991</v>
          </cell>
          <cell r="R64">
            <v>61940</v>
          </cell>
          <cell r="S64">
            <v>64181</v>
          </cell>
          <cell r="T64">
            <v>68838</v>
          </cell>
        </row>
        <row r="65">
          <cell r="B65">
            <v>35080</v>
          </cell>
          <cell r="C65">
            <v>45606</v>
          </cell>
          <cell r="D65">
            <v>45786</v>
          </cell>
          <cell r="E65">
            <v>44482</v>
          </cell>
          <cell r="F65">
            <v>47731</v>
          </cell>
          <cell r="G65">
            <v>41907</v>
          </cell>
          <cell r="H65">
            <v>47072</v>
          </cell>
          <cell r="I65">
            <v>46552</v>
          </cell>
          <cell r="J65">
            <v>47365</v>
          </cell>
          <cell r="K65">
            <v>51777</v>
          </cell>
          <cell r="L65">
            <v>50900</v>
          </cell>
          <cell r="M65">
            <v>53926</v>
          </cell>
          <cell r="N65">
            <v>47262</v>
          </cell>
          <cell r="O65">
            <v>44277</v>
          </cell>
          <cell r="P65">
            <v>49908</v>
          </cell>
          <cell r="Q65">
            <v>42927</v>
          </cell>
          <cell r="R65">
            <v>43425</v>
          </cell>
          <cell r="S65">
            <v>38482</v>
          </cell>
          <cell r="T65">
            <v>47227</v>
          </cell>
        </row>
        <row r="67">
          <cell r="B67">
            <v>4496</v>
          </cell>
          <cell r="C67">
            <v>3275</v>
          </cell>
          <cell r="D67">
            <v>2521</v>
          </cell>
          <cell r="E67">
            <v>2875</v>
          </cell>
          <cell r="F67">
            <v>3305</v>
          </cell>
          <cell r="G67">
            <v>2937</v>
          </cell>
          <cell r="H67">
            <v>1860</v>
          </cell>
          <cell r="I67">
            <v>2953</v>
          </cell>
          <cell r="J67">
            <v>4316</v>
          </cell>
          <cell r="K67">
            <v>2757</v>
          </cell>
          <cell r="L67">
            <v>2819</v>
          </cell>
          <cell r="M67">
            <v>2833</v>
          </cell>
          <cell r="N67">
            <v>2463</v>
          </cell>
          <cell r="O67">
            <v>2266</v>
          </cell>
          <cell r="P67">
            <v>3109</v>
          </cell>
          <cell r="Q67">
            <v>3325</v>
          </cell>
          <cell r="R67">
            <v>2698</v>
          </cell>
          <cell r="S67">
            <v>2733</v>
          </cell>
          <cell r="T67">
            <v>3109</v>
          </cell>
        </row>
        <row r="68">
          <cell r="B68">
            <v>414</v>
          </cell>
          <cell r="C68">
            <v>338</v>
          </cell>
          <cell r="D68">
            <v>470</v>
          </cell>
          <cell r="E68">
            <v>580</v>
          </cell>
          <cell r="F68">
            <v>718</v>
          </cell>
          <cell r="G68">
            <v>751</v>
          </cell>
          <cell r="H68">
            <v>874</v>
          </cell>
          <cell r="I68">
            <v>769</v>
          </cell>
          <cell r="J68">
            <v>895</v>
          </cell>
          <cell r="K68">
            <v>861</v>
          </cell>
          <cell r="L68">
            <v>643</v>
          </cell>
          <cell r="M68">
            <v>701</v>
          </cell>
          <cell r="N68">
            <v>781</v>
          </cell>
          <cell r="O68">
            <v>985</v>
          </cell>
          <cell r="P68">
            <v>943</v>
          </cell>
          <cell r="Q68">
            <v>820</v>
          </cell>
          <cell r="R68">
            <v>802</v>
          </cell>
          <cell r="S68">
            <v>958</v>
          </cell>
          <cell r="T68">
            <v>988</v>
          </cell>
        </row>
        <row r="69">
          <cell r="B69">
            <v>823</v>
          </cell>
          <cell r="C69">
            <v>798</v>
          </cell>
          <cell r="D69">
            <v>608</v>
          </cell>
          <cell r="E69">
            <v>463</v>
          </cell>
          <cell r="F69">
            <v>656</v>
          </cell>
          <cell r="G69">
            <v>831</v>
          </cell>
          <cell r="H69">
            <v>876</v>
          </cell>
          <cell r="I69">
            <v>937</v>
          </cell>
          <cell r="J69">
            <v>1044</v>
          </cell>
          <cell r="K69">
            <v>747</v>
          </cell>
          <cell r="L69">
            <v>862</v>
          </cell>
          <cell r="M69">
            <v>877</v>
          </cell>
          <cell r="N69">
            <v>994</v>
          </cell>
          <cell r="O69">
            <v>917</v>
          </cell>
          <cell r="P69">
            <v>859</v>
          </cell>
          <cell r="Q69">
            <v>883</v>
          </cell>
          <cell r="R69">
            <v>917</v>
          </cell>
          <cell r="S69">
            <v>919</v>
          </cell>
          <cell r="T69">
            <v>965</v>
          </cell>
        </row>
        <row r="70">
          <cell r="B70">
            <v>178</v>
          </cell>
          <cell r="C70">
            <v>194</v>
          </cell>
          <cell r="D70">
            <v>158</v>
          </cell>
          <cell r="E70">
            <v>166</v>
          </cell>
          <cell r="F70">
            <v>161</v>
          </cell>
          <cell r="G70">
            <v>163</v>
          </cell>
          <cell r="H70">
            <v>207</v>
          </cell>
          <cell r="I70">
            <v>216</v>
          </cell>
          <cell r="J70">
            <v>155</v>
          </cell>
          <cell r="K70">
            <v>181</v>
          </cell>
          <cell r="L70">
            <v>178</v>
          </cell>
          <cell r="M70">
            <v>186</v>
          </cell>
          <cell r="N70">
            <v>194</v>
          </cell>
          <cell r="O70">
            <v>171</v>
          </cell>
          <cell r="P70">
            <v>205</v>
          </cell>
          <cell r="Q70">
            <v>203</v>
          </cell>
          <cell r="R70">
            <v>186</v>
          </cell>
          <cell r="S70">
            <v>210</v>
          </cell>
          <cell r="T70">
            <v>213</v>
          </cell>
        </row>
        <row r="72">
          <cell r="B72">
            <v>85</v>
          </cell>
          <cell r="C72">
            <v>104</v>
          </cell>
          <cell r="D72">
            <v>120</v>
          </cell>
          <cell r="E72">
            <v>92</v>
          </cell>
          <cell r="F72">
            <v>100</v>
          </cell>
          <cell r="G72">
            <v>88</v>
          </cell>
          <cell r="H72">
            <v>80</v>
          </cell>
          <cell r="I72">
            <v>92</v>
          </cell>
          <cell r="J72">
            <v>112</v>
          </cell>
          <cell r="K72">
            <v>90</v>
          </cell>
          <cell r="L72">
            <v>142</v>
          </cell>
          <cell r="M72">
            <v>117</v>
          </cell>
          <cell r="N72">
            <v>110</v>
          </cell>
          <cell r="O72">
            <v>72</v>
          </cell>
          <cell r="P72">
            <v>95</v>
          </cell>
          <cell r="Q72">
            <v>88</v>
          </cell>
          <cell r="R72">
            <v>106</v>
          </cell>
          <cell r="S72">
            <v>108</v>
          </cell>
          <cell r="T72">
            <v>102</v>
          </cell>
        </row>
        <row r="73">
          <cell r="B73">
            <v>32507</v>
          </cell>
          <cell r="C73">
            <v>32745</v>
          </cell>
          <cell r="D73">
            <v>36099</v>
          </cell>
          <cell r="E73">
            <v>38020</v>
          </cell>
          <cell r="F73">
            <v>36894</v>
          </cell>
          <cell r="G73">
            <v>38477</v>
          </cell>
          <cell r="H73">
            <v>35580</v>
          </cell>
          <cell r="I73">
            <v>37293</v>
          </cell>
          <cell r="J73">
            <v>38716</v>
          </cell>
          <cell r="K73">
            <v>41727</v>
          </cell>
          <cell r="L73">
            <v>43498</v>
          </cell>
          <cell r="M73">
            <v>41837</v>
          </cell>
          <cell r="N73">
            <v>42004</v>
          </cell>
          <cell r="O73">
            <v>35292</v>
          </cell>
          <cell r="P73">
            <v>38966</v>
          </cell>
          <cell r="Q73">
            <v>39019</v>
          </cell>
          <cell r="R73">
            <v>37277</v>
          </cell>
          <cell r="S73">
            <v>39163</v>
          </cell>
          <cell r="T73">
            <v>40678</v>
          </cell>
        </row>
        <row r="74">
          <cell r="B74">
            <v>3313</v>
          </cell>
          <cell r="C74">
            <v>3411</v>
          </cell>
          <cell r="D74">
            <v>3570</v>
          </cell>
          <cell r="E74">
            <v>3576</v>
          </cell>
          <cell r="F74">
            <v>3786</v>
          </cell>
          <cell r="G74">
            <v>3851</v>
          </cell>
          <cell r="H74">
            <v>3910</v>
          </cell>
          <cell r="I74">
            <v>3816</v>
          </cell>
          <cell r="J74">
            <v>4327</v>
          </cell>
          <cell r="K74">
            <v>4282</v>
          </cell>
          <cell r="L74">
            <v>4116</v>
          </cell>
          <cell r="M74">
            <v>4220</v>
          </cell>
          <cell r="N74">
            <v>3906</v>
          </cell>
          <cell r="O74">
            <v>3293</v>
          </cell>
          <cell r="P74">
            <v>3691</v>
          </cell>
          <cell r="Q74">
            <v>3778</v>
          </cell>
          <cell r="R74">
            <v>3020</v>
          </cell>
          <cell r="S74">
            <v>2939</v>
          </cell>
          <cell r="T74">
            <v>2747</v>
          </cell>
        </row>
        <row r="75">
          <cell r="B75">
            <v>9303</v>
          </cell>
          <cell r="C75">
            <v>9176</v>
          </cell>
          <cell r="D75">
            <v>5074</v>
          </cell>
          <cell r="E75">
            <v>8737</v>
          </cell>
          <cell r="F75">
            <v>10702</v>
          </cell>
          <cell r="G75">
            <v>8454</v>
          </cell>
          <cell r="H75">
            <v>14857</v>
          </cell>
          <cell r="I75">
            <v>13175</v>
          </cell>
          <cell r="J75">
            <v>13054</v>
          </cell>
          <cell r="K75">
            <v>7619</v>
          </cell>
          <cell r="L75">
            <v>11715</v>
          </cell>
          <cell r="M75">
            <v>14375</v>
          </cell>
          <cell r="N75">
            <v>8257</v>
          </cell>
          <cell r="O75">
            <v>16054</v>
          </cell>
          <cell r="P75">
            <v>10147</v>
          </cell>
          <cell r="Q75">
            <v>5118</v>
          </cell>
          <cell r="R75">
            <v>11467</v>
          </cell>
          <cell r="S75">
            <v>10449</v>
          </cell>
          <cell r="T75">
            <v>7296</v>
          </cell>
        </row>
        <row r="76">
          <cell r="B76">
            <v>13883</v>
          </cell>
          <cell r="C76">
            <v>12287</v>
          </cell>
          <cell r="D76">
            <v>11700</v>
          </cell>
          <cell r="E76">
            <v>12768</v>
          </cell>
          <cell r="F76">
            <v>13046</v>
          </cell>
          <cell r="G76">
            <v>16693</v>
          </cell>
          <cell r="H76">
            <v>15755</v>
          </cell>
          <cell r="I76">
            <v>17509</v>
          </cell>
          <cell r="J76">
            <v>18879</v>
          </cell>
          <cell r="K76">
            <v>18290</v>
          </cell>
          <cell r="L76">
            <v>14778</v>
          </cell>
          <cell r="M76">
            <v>14923</v>
          </cell>
          <cell r="N76">
            <v>16046</v>
          </cell>
          <cell r="O76">
            <v>13259</v>
          </cell>
          <cell r="P76">
            <v>16513</v>
          </cell>
          <cell r="Q76">
            <v>20207</v>
          </cell>
          <cell r="R76">
            <v>18356</v>
          </cell>
          <cell r="S76">
            <v>15966</v>
          </cell>
          <cell r="T76">
            <v>17195</v>
          </cell>
        </row>
        <row r="77">
          <cell r="B77">
            <v>2950</v>
          </cell>
          <cell r="C77">
            <v>3608</v>
          </cell>
          <cell r="D77">
            <v>3413</v>
          </cell>
          <cell r="E77">
            <v>3022</v>
          </cell>
          <cell r="F77">
            <v>3399</v>
          </cell>
          <cell r="G77">
            <v>3241</v>
          </cell>
          <cell r="H77">
            <v>3673</v>
          </cell>
          <cell r="I77">
            <v>3092</v>
          </cell>
          <cell r="J77">
            <v>3449</v>
          </cell>
          <cell r="K77">
            <v>3741</v>
          </cell>
          <cell r="L77">
            <v>3834</v>
          </cell>
          <cell r="M77">
            <v>3796</v>
          </cell>
          <cell r="N77">
            <v>3313</v>
          </cell>
          <cell r="O77">
            <v>2957</v>
          </cell>
          <cell r="P77">
            <v>4094</v>
          </cell>
          <cell r="Q77">
            <v>3461</v>
          </cell>
          <cell r="R77">
            <v>3591</v>
          </cell>
          <cell r="S77">
            <v>3266</v>
          </cell>
          <cell r="T77">
            <v>4018</v>
          </cell>
        </row>
        <row r="78">
          <cell r="B78">
            <v>2515</v>
          </cell>
          <cell r="C78">
            <v>1894</v>
          </cell>
          <cell r="D78">
            <v>2332</v>
          </cell>
          <cell r="E78">
            <v>3865</v>
          </cell>
          <cell r="F78">
            <v>4609</v>
          </cell>
          <cell r="G78">
            <v>5226</v>
          </cell>
          <cell r="H78">
            <v>4533</v>
          </cell>
          <cell r="I78">
            <v>4358</v>
          </cell>
          <cell r="J78">
            <v>4567</v>
          </cell>
          <cell r="K78">
            <v>4776</v>
          </cell>
          <cell r="L78">
            <v>4975</v>
          </cell>
          <cell r="M78">
            <v>5117</v>
          </cell>
          <cell r="N78">
            <v>5483</v>
          </cell>
          <cell r="O78">
            <v>3672</v>
          </cell>
          <cell r="P78">
            <v>4207</v>
          </cell>
          <cell r="Q78">
            <v>4741</v>
          </cell>
          <cell r="R78">
            <v>4566</v>
          </cell>
          <cell r="S78">
            <v>4615</v>
          </cell>
          <cell r="T78">
            <v>4241</v>
          </cell>
        </row>
        <row r="79">
          <cell r="B79">
            <v>10860</v>
          </cell>
          <cell r="C79">
            <v>13197</v>
          </cell>
          <cell r="D79">
            <v>15110</v>
          </cell>
          <cell r="E79">
            <v>13476</v>
          </cell>
          <cell r="F79">
            <v>11787</v>
          </cell>
          <cell r="G79">
            <v>12925</v>
          </cell>
          <cell r="H79">
            <v>11860</v>
          </cell>
          <cell r="I79">
            <v>12242</v>
          </cell>
          <cell r="J79">
            <v>15051</v>
          </cell>
          <cell r="K79">
            <v>12780</v>
          </cell>
          <cell r="L79">
            <v>14660</v>
          </cell>
          <cell r="M79">
            <v>13204</v>
          </cell>
          <cell r="N79">
            <v>10776</v>
          </cell>
          <cell r="O79">
            <v>9591</v>
          </cell>
          <cell r="P79">
            <v>15070</v>
          </cell>
          <cell r="Q79">
            <v>13784</v>
          </cell>
          <cell r="R79">
            <v>11494</v>
          </cell>
          <cell r="S79">
            <v>14177</v>
          </cell>
          <cell r="T79">
            <v>17112</v>
          </cell>
        </row>
        <row r="80">
          <cell r="B80">
            <v>73030</v>
          </cell>
          <cell r="C80">
            <v>63660</v>
          </cell>
          <cell r="D80">
            <v>74860</v>
          </cell>
          <cell r="E80">
            <v>75216</v>
          </cell>
          <cell r="F80">
            <v>59453</v>
          </cell>
          <cell r="G80">
            <v>68160</v>
          </cell>
          <cell r="H80">
            <v>51775</v>
          </cell>
          <cell r="I80">
            <v>69056</v>
          </cell>
          <cell r="J80">
            <v>74378</v>
          </cell>
          <cell r="K80">
            <v>71713</v>
          </cell>
          <cell r="L80">
            <v>78619</v>
          </cell>
          <cell r="M80">
            <v>79082</v>
          </cell>
          <cell r="N80">
            <v>66395</v>
          </cell>
          <cell r="O80">
            <v>53598</v>
          </cell>
          <cell r="P80">
            <v>60178</v>
          </cell>
          <cell r="Q80">
            <v>72874</v>
          </cell>
          <cell r="R80">
            <v>61859</v>
          </cell>
          <cell r="S80">
            <v>66262</v>
          </cell>
          <cell r="T80">
            <v>69211</v>
          </cell>
        </row>
        <row r="81">
          <cell r="B81">
            <v>7145</v>
          </cell>
          <cell r="C81">
            <v>6862</v>
          </cell>
          <cell r="D81">
            <v>8236</v>
          </cell>
          <cell r="E81">
            <v>5903</v>
          </cell>
          <cell r="F81">
            <v>6557</v>
          </cell>
          <cell r="G81">
            <v>6390</v>
          </cell>
          <cell r="H81">
            <v>4949</v>
          </cell>
          <cell r="I81">
            <v>5655</v>
          </cell>
          <cell r="J81">
            <v>6742</v>
          </cell>
          <cell r="K81">
            <v>8238</v>
          </cell>
          <cell r="L81">
            <v>7780</v>
          </cell>
          <cell r="M81">
            <v>6478</v>
          </cell>
          <cell r="N81">
            <v>7439</v>
          </cell>
          <cell r="O81">
            <v>5961</v>
          </cell>
          <cell r="P81">
            <v>7492</v>
          </cell>
          <cell r="Q81">
            <v>7795</v>
          </cell>
          <cell r="R81">
            <v>8446</v>
          </cell>
          <cell r="S81">
            <v>8948</v>
          </cell>
          <cell r="T81">
            <v>9257</v>
          </cell>
        </row>
        <row r="82">
          <cell r="B82">
            <v>23148</v>
          </cell>
          <cell r="C82">
            <v>22683</v>
          </cell>
          <cell r="D82">
            <v>26568</v>
          </cell>
          <cell r="E82">
            <v>33951</v>
          </cell>
          <cell r="F82">
            <v>30586</v>
          </cell>
          <cell r="G82">
            <v>35541</v>
          </cell>
          <cell r="H82">
            <v>40475</v>
          </cell>
          <cell r="I82">
            <v>39816</v>
          </cell>
          <cell r="J82">
            <v>42229</v>
          </cell>
          <cell r="K82">
            <v>34677</v>
          </cell>
          <cell r="L82">
            <v>30879</v>
          </cell>
          <cell r="M82">
            <v>24010</v>
          </cell>
          <cell r="N82">
            <v>33683</v>
          </cell>
          <cell r="O82">
            <v>35330</v>
          </cell>
          <cell r="P82">
            <v>46084</v>
          </cell>
          <cell r="Q82">
            <v>39561</v>
          </cell>
          <cell r="R82">
            <v>44244</v>
          </cell>
          <cell r="S82">
            <v>35851</v>
          </cell>
          <cell r="T82">
            <v>33270</v>
          </cell>
        </row>
        <row r="83">
          <cell r="B83">
            <v>4204</v>
          </cell>
          <cell r="C83">
            <v>4204</v>
          </cell>
          <cell r="D83">
            <v>4310</v>
          </cell>
          <cell r="E83">
            <v>4466</v>
          </cell>
          <cell r="F83">
            <v>4515</v>
          </cell>
          <cell r="G83">
            <v>4682</v>
          </cell>
          <cell r="H83">
            <v>4772</v>
          </cell>
          <cell r="I83">
            <v>5207</v>
          </cell>
          <cell r="J83">
            <v>5621</v>
          </cell>
          <cell r="K83">
            <v>6047</v>
          </cell>
          <cell r="L83">
            <v>6356</v>
          </cell>
          <cell r="M83">
            <v>6578</v>
          </cell>
          <cell r="N83">
            <v>6977</v>
          </cell>
          <cell r="O83">
            <v>7088</v>
          </cell>
          <cell r="P83">
            <v>7134</v>
          </cell>
          <cell r="Q83">
            <v>7019</v>
          </cell>
          <cell r="R83">
            <v>7293</v>
          </cell>
        </row>
        <row r="84">
          <cell r="B84">
            <v>121382</v>
          </cell>
          <cell r="C84">
            <v>110580</v>
          </cell>
          <cell r="D84">
            <v>117062</v>
          </cell>
          <cell r="E84">
            <v>119614</v>
          </cell>
          <cell r="F84">
            <v>112533</v>
          </cell>
          <cell r="G84">
            <v>122299</v>
          </cell>
          <cell r="H84">
            <v>103876</v>
          </cell>
          <cell r="I84">
            <v>110938</v>
          </cell>
          <cell r="J84">
            <v>116280</v>
          </cell>
          <cell r="K84">
            <v>121887</v>
          </cell>
          <cell r="L84">
            <v>139386</v>
          </cell>
          <cell r="M84">
            <v>118863</v>
          </cell>
          <cell r="N84">
            <v>129837</v>
          </cell>
          <cell r="O84">
            <v>106216</v>
          </cell>
          <cell r="P84">
            <v>109373</v>
          </cell>
          <cell r="Q84">
            <v>136441</v>
          </cell>
          <cell r="R84">
            <v>119726</v>
          </cell>
          <cell r="S84">
            <v>134736</v>
          </cell>
          <cell r="T84">
            <v>140522</v>
          </cell>
        </row>
        <row r="85">
          <cell r="B85">
            <v>30982</v>
          </cell>
          <cell r="C85">
            <v>33413</v>
          </cell>
          <cell r="D85">
            <v>34062</v>
          </cell>
          <cell r="E85">
            <v>36612</v>
          </cell>
          <cell r="F85">
            <v>39952</v>
          </cell>
          <cell r="G85">
            <v>35954</v>
          </cell>
          <cell r="H85">
            <v>29995</v>
          </cell>
          <cell r="I85">
            <v>35142</v>
          </cell>
          <cell r="J85">
            <v>34637</v>
          </cell>
          <cell r="K85">
            <v>41022</v>
          </cell>
          <cell r="L85">
            <v>38230</v>
          </cell>
          <cell r="M85">
            <v>42673</v>
          </cell>
          <cell r="N85">
            <v>36924</v>
          </cell>
          <cell r="O85">
            <v>36865</v>
          </cell>
          <cell r="P85">
            <v>35468</v>
          </cell>
          <cell r="Q85">
            <v>33086</v>
          </cell>
          <cell r="R85">
            <v>32883</v>
          </cell>
          <cell r="S85">
            <v>36737</v>
          </cell>
          <cell r="T85">
            <v>37935</v>
          </cell>
        </row>
        <row r="95">
          <cell r="B95">
            <v>3224</v>
          </cell>
          <cell r="C95">
            <v>3187</v>
          </cell>
          <cell r="D95">
            <v>3464</v>
          </cell>
          <cell r="E95">
            <v>3671</v>
          </cell>
          <cell r="F95">
            <v>3450</v>
          </cell>
          <cell r="G95">
            <v>3478</v>
          </cell>
          <cell r="H95">
            <v>3812</v>
          </cell>
          <cell r="I95">
            <v>3956</v>
          </cell>
          <cell r="J95">
            <v>4272</v>
          </cell>
          <cell r="K95">
            <v>4483</v>
          </cell>
          <cell r="L95">
            <v>4785</v>
          </cell>
          <cell r="M95">
            <v>4612</v>
          </cell>
          <cell r="N95">
            <v>4761</v>
          </cell>
          <cell r="O95">
            <v>5434</v>
          </cell>
          <cell r="P95">
            <v>5523</v>
          </cell>
          <cell r="Q95">
            <v>5397</v>
          </cell>
          <cell r="R95">
            <v>5615</v>
          </cell>
          <cell r="S95">
            <v>5772</v>
          </cell>
          <cell r="T95">
            <v>5714</v>
          </cell>
        </row>
        <row r="106">
          <cell r="B106">
            <v>3220</v>
          </cell>
          <cell r="C106">
            <v>3182</v>
          </cell>
          <cell r="D106">
            <v>3459</v>
          </cell>
          <cell r="E106">
            <v>3667</v>
          </cell>
          <cell r="F106">
            <v>3417</v>
          </cell>
          <cell r="G106">
            <v>3436</v>
          </cell>
          <cell r="H106">
            <v>3762</v>
          </cell>
          <cell r="I106">
            <v>3905</v>
          </cell>
          <cell r="J106">
            <v>4214</v>
          </cell>
          <cell r="K106">
            <v>4403</v>
          </cell>
          <cell r="L106">
            <v>4705</v>
          </cell>
          <cell r="M106">
            <v>4507</v>
          </cell>
          <cell r="N106">
            <v>4662</v>
          </cell>
          <cell r="O106">
            <v>5341</v>
          </cell>
          <cell r="P106">
            <v>5437</v>
          </cell>
          <cell r="Q106">
            <v>5324</v>
          </cell>
          <cell r="R106">
            <v>5527</v>
          </cell>
          <cell r="S106">
            <v>5569</v>
          </cell>
          <cell r="T106">
            <v>5520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3</v>
          </cell>
          <cell r="O114">
            <v>3</v>
          </cell>
          <cell r="P114">
            <v>2</v>
          </cell>
          <cell r="Q114">
            <v>2</v>
          </cell>
          <cell r="R114">
            <v>3</v>
          </cell>
          <cell r="S114">
            <v>2</v>
          </cell>
          <cell r="T114">
            <v>2</v>
          </cell>
        </row>
        <row r="116">
          <cell r="B116">
            <v>4</v>
          </cell>
          <cell r="C116">
            <v>5</v>
          </cell>
          <cell r="D116">
            <v>5</v>
          </cell>
          <cell r="E116">
            <v>4</v>
          </cell>
          <cell r="F116">
            <v>33</v>
          </cell>
          <cell r="G116">
            <v>42</v>
          </cell>
          <cell r="H116">
            <v>50</v>
          </cell>
          <cell r="I116">
            <v>51</v>
          </cell>
          <cell r="J116">
            <v>58</v>
          </cell>
          <cell r="K116">
            <v>80</v>
          </cell>
          <cell r="L116">
            <v>80</v>
          </cell>
          <cell r="M116">
            <v>105</v>
          </cell>
          <cell r="N116">
            <v>96</v>
          </cell>
          <cell r="O116">
            <v>90</v>
          </cell>
          <cell r="P116">
            <v>84</v>
          </cell>
          <cell r="Q116">
            <v>71</v>
          </cell>
          <cell r="R116">
            <v>85</v>
          </cell>
          <cell r="S116">
            <v>201</v>
          </cell>
          <cell r="T116">
            <v>192</v>
          </cell>
        </row>
        <row r="123">
          <cell r="B123">
            <v>80</v>
          </cell>
          <cell r="C123">
            <v>81</v>
          </cell>
          <cell r="D123">
            <v>70</v>
          </cell>
          <cell r="E123">
            <v>78</v>
          </cell>
          <cell r="F123">
            <v>79</v>
          </cell>
          <cell r="G123">
            <v>86</v>
          </cell>
          <cell r="H123">
            <v>84</v>
          </cell>
          <cell r="I123">
            <v>83</v>
          </cell>
          <cell r="J123">
            <v>85</v>
          </cell>
          <cell r="K123">
            <v>81</v>
          </cell>
          <cell r="L123">
            <v>76</v>
          </cell>
          <cell r="M123">
            <v>90</v>
          </cell>
          <cell r="N123">
            <v>105</v>
          </cell>
          <cell r="O123">
            <v>89</v>
          </cell>
          <cell r="P123">
            <v>93</v>
          </cell>
          <cell r="Q123">
            <v>94</v>
          </cell>
          <cell r="R123">
            <v>94</v>
          </cell>
          <cell r="S123">
            <v>156</v>
          </cell>
          <cell r="T123">
            <v>162</v>
          </cell>
        </row>
        <row r="124">
          <cell r="B124">
            <v>300</v>
          </cell>
          <cell r="C124">
            <v>283</v>
          </cell>
          <cell r="D124">
            <v>230</v>
          </cell>
          <cell r="E124">
            <v>256</v>
          </cell>
          <cell r="F124">
            <v>260</v>
          </cell>
          <cell r="G124">
            <v>290</v>
          </cell>
          <cell r="H124">
            <v>346</v>
          </cell>
          <cell r="I124">
            <v>375</v>
          </cell>
          <cell r="J124">
            <v>655</v>
          </cell>
          <cell r="K124">
            <v>1136</v>
          </cell>
          <cell r="L124">
            <v>1323</v>
          </cell>
          <cell r="M124">
            <v>1451</v>
          </cell>
          <cell r="N124">
            <v>1433</v>
          </cell>
          <cell r="O124">
            <v>1406</v>
          </cell>
          <cell r="P124">
            <v>1483</v>
          </cell>
          <cell r="Q124">
            <v>1658</v>
          </cell>
          <cell r="R124">
            <v>2631</v>
          </cell>
        </row>
        <row r="136">
          <cell r="B136">
            <v>794875</v>
          </cell>
          <cell r="C136">
            <v>820034</v>
          </cell>
          <cell r="D136">
            <v>828980</v>
          </cell>
          <cell r="E136">
            <v>861909</v>
          </cell>
          <cell r="F136">
            <v>858764</v>
          </cell>
          <cell r="G136">
            <v>881821</v>
          </cell>
          <cell r="H136">
            <v>927548</v>
          </cell>
          <cell r="I136">
            <v>937346</v>
          </cell>
          <cell r="J136">
            <v>932851</v>
          </cell>
          <cell r="K136">
            <v>943949</v>
          </cell>
          <cell r="L136">
            <v>944993</v>
          </cell>
          <cell r="M136">
            <v>978986</v>
          </cell>
          <cell r="N136">
            <v>990196</v>
          </cell>
          <cell r="O136">
            <v>995860</v>
          </cell>
          <cell r="P136">
            <v>1008437</v>
          </cell>
          <cell r="Q136">
            <v>997699</v>
          </cell>
          <cell r="R136">
            <v>989877</v>
          </cell>
          <cell r="S136">
            <v>935277</v>
          </cell>
          <cell r="T136">
            <v>937236</v>
          </cell>
        </row>
        <row r="177">
          <cell r="B177">
            <v>778</v>
          </cell>
          <cell r="C177">
            <v>1096</v>
          </cell>
          <cell r="D177">
            <v>1550</v>
          </cell>
          <cell r="E177">
            <v>2356</v>
          </cell>
          <cell r="F177">
            <v>3494</v>
          </cell>
          <cell r="G177">
            <v>4069</v>
          </cell>
          <cell r="H177">
            <v>4848</v>
          </cell>
          <cell r="I177">
            <v>7332</v>
          </cell>
          <cell r="J177">
            <v>11278</v>
          </cell>
          <cell r="K177">
            <v>14204</v>
          </cell>
          <cell r="L177">
            <v>22250</v>
          </cell>
          <cell r="M177">
            <v>26977</v>
          </cell>
          <cell r="N177">
            <v>35746</v>
          </cell>
          <cell r="O177">
            <v>44358</v>
          </cell>
          <cell r="P177">
            <v>58815</v>
          </cell>
          <cell r="Q177">
            <v>70485</v>
          </cell>
          <cell r="R177">
            <v>82306</v>
          </cell>
          <cell r="S177">
            <v>104337</v>
          </cell>
          <cell r="T177">
            <v>118733</v>
          </cell>
        </row>
        <row r="178">
          <cell r="B178">
            <v>7</v>
          </cell>
          <cell r="C178">
            <v>8</v>
          </cell>
          <cell r="D178">
            <v>8</v>
          </cell>
          <cell r="E178">
            <v>8</v>
          </cell>
          <cell r="F178">
            <v>9</v>
          </cell>
          <cell r="G178">
            <v>9</v>
          </cell>
          <cell r="H178">
            <v>8</v>
          </cell>
          <cell r="I178">
            <v>8</v>
          </cell>
          <cell r="J178">
            <v>11</v>
          </cell>
          <cell r="K178">
            <v>13</v>
          </cell>
          <cell r="L178">
            <v>15</v>
          </cell>
          <cell r="M178">
            <v>34</v>
          </cell>
          <cell r="N178">
            <v>57</v>
          </cell>
          <cell r="O178">
            <v>88</v>
          </cell>
          <cell r="P178">
            <v>129</v>
          </cell>
          <cell r="Q178">
            <v>227</v>
          </cell>
          <cell r="R178">
            <v>363</v>
          </cell>
          <cell r="S178">
            <v>491</v>
          </cell>
          <cell r="T178">
            <v>637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1</v>
          </cell>
          <cell r="Q179">
            <v>5</v>
          </cell>
          <cell r="R179">
            <v>20</v>
          </cell>
          <cell r="S179">
            <v>47</v>
          </cell>
          <cell r="T179">
            <v>122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2</v>
          </cell>
          <cell r="O180">
            <v>4</v>
          </cell>
          <cell r="P180">
            <v>10</v>
          </cell>
          <cell r="Q180">
            <v>21</v>
          </cell>
          <cell r="R180">
            <v>49</v>
          </cell>
          <cell r="S180">
            <v>125</v>
          </cell>
          <cell r="T180">
            <v>245</v>
          </cell>
        </row>
        <row r="181">
          <cell r="B181">
            <v>610</v>
          </cell>
          <cell r="C181">
            <v>740</v>
          </cell>
          <cell r="D181">
            <v>915</v>
          </cell>
          <cell r="E181">
            <v>1034</v>
          </cell>
          <cell r="F181">
            <v>1137</v>
          </cell>
          <cell r="G181">
            <v>1177</v>
          </cell>
          <cell r="H181">
            <v>1227</v>
          </cell>
          <cell r="I181">
            <v>1934</v>
          </cell>
          <cell r="J181">
            <v>2820</v>
          </cell>
          <cell r="K181">
            <v>3029</v>
          </cell>
          <cell r="L181">
            <v>4241</v>
          </cell>
          <cell r="M181">
            <v>4306</v>
          </cell>
          <cell r="N181">
            <v>4877</v>
          </cell>
          <cell r="O181">
            <v>5561</v>
          </cell>
          <cell r="P181">
            <v>6583</v>
          </cell>
          <cell r="Q181">
            <v>6614</v>
          </cell>
          <cell r="R181">
            <v>6108</v>
          </cell>
          <cell r="S181">
            <v>7171</v>
          </cell>
          <cell r="T181">
            <v>6928</v>
          </cell>
        </row>
        <row r="182">
          <cell r="B182">
            <v>71</v>
          </cell>
          <cell r="C182">
            <v>215</v>
          </cell>
          <cell r="D182">
            <v>291</v>
          </cell>
          <cell r="E182">
            <v>674</v>
          </cell>
          <cell r="F182">
            <v>1428</v>
          </cell>
          <cell r="G182">
            <v>1712</v>
          </cell>
          <cell r="H182">
            <v>2078</v>
          </cell>
          <cell r="I182">
            <v>3034</v>
          </cell>
          <cell r="J182">
            <v>4593</v>
          </cell>
          <cell r="K182">
            <v>5528</v>
          </cell>
          <cell r="L182">
            <v>9352</v>
          </cell>
          <cell r="M182">
            <v>10456</v>
          </cell>
          <cell r="N182">
            <v>15856</v>
          </cell>
          <cell r="O182">
            <v>18859</v>
          </cell>
          <cell r="P182">
            <v>25509</v>
          </cell>
          <cell r="Q182">
            <v>27229</v>
          </cell>
          <cell r="R182">
            <v>30710</v>
          </cell>
          <cell r="S182">
            <v>39713</v>
          </cell>
          <cell r="T182">
            <v>40574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</v>
          </cell>
          <cell r="K183">
            <v>1</v>
          </cell>
          <cell r="L183">
            <v>1</v>
          </cell>
          <cell r="M183">
            <v>1</v>
          </cell>
          <cell r="N183">
            <v>1</v>
          </cell>
          <cell r="O183">
            <v>6</v>
          </cell>
          <cell r="P183">
            <v>8</v>
          </cell>
          <cell r="Q183">
            <v>54</v>
          </cell>
          <cell r="R183">
            <v>76</v>
          </cell>
          <cell r="S183">
            <v>91</v>
          </cell>
          <cell r="T183">
            <v>133</v>
          </cell>
        </row>
        <row r="184">
          <cell r="B184">
            <v>0</v>
          </cell>
          <cell r="C184">
            <v>0</v>
          </cell>
          <cell r="D184">
            <v>5</v>
          </cell>
          <cell r="E184">
            <v>15</v>
          </cell>
          <cell r="F184">
            <v>19</v>
          </cell>
          <cell r="G184">
            <v>16</v>
          </cell>
          <cell r="H184">
            <v>14</v>
          </cell>
          <cell r="I184">
            <v>50</v>
          </cell>
          <cell r="J184">
            <v>169</v>
          </cell>
          <cell r="K184">
            <v>187</v>
          </cell>
          <cell r="L184">
            <v>244</v>
          </cell>
          <cell r="M184">
            <v>334</v>
          </cell>
          <cell r="N184">
            <v>388</v>
          </cell>
          <cell r="O184">
            <v>454</v>
          </cell>
          <cell r="P184">
            <v>655</v>
          </cell>
          <cell r="Q184">
            <v>1112</v>
          </cell>
          <cell r="R184">
            <v>1622</v>
          </cell>
          <cell r="S184">
            <v>1958</v>
          </cell>
          <cell r="T184">
            <v>2410</v>
          </cell>
        </row>
        <row r="185">
          <cell r="B185">
            <v>2</v>
          </cell>
          <cell r="C185">
            <v>2</v>
          </cell>
          <cell r="D185">
            <v>8</v>
          </cell>
          <cell r="E185">
            <v>47</v>
          </cell>
          <cell r="F185">
            <v>37</v>
          </cell>
          <cell r="G185">
            <v>34</v>
          </cell>
          <cell r="H185">
            <v>36</v>
          </cell>
          <cell r="I185">
            <v>37</v>
          </cell>
          <cell r="J185">
            <v>73</v>
          </cell>
          <cell r="K185">
            <v>162</v>
          </cell>
          <cell r="L185">
            <v>451</v>
          </cell>
          <cell r="M185">
            <v>756</v>
          </cell>
          <cell r="N185">
            <v>651</v>
          </cell>
          <cell r="O185">
            <v>1021</v>
          </cell>
          <cell r="P185">
            <v>1121</v>
          </cell>
          <cell r="Q185">
            <v>1266</v>
          </cell>
          <cell r="R185">
            <v>1699</v>
          </cell>
          <cell r="S185">
            <v>1818</v>
          </cell>
          <cell r="T185">
            <v>2242</v>
          </cell>
        </row>
        <row r="186">
          <cell r="B186">
            <v>14</v>
          </cell>
          <cell r="C186">
            <v>15</v>
          </cell>
          <cell r="D186">
            <v>103</v>
          </cell>
          <cell r="E186">
            <v>116</v>
          </cell>
          <cell r="F186">
            <v>175</v>
          </cell>
          <cell r="G186">
            <v>270</v>
          </cell>
          <cell r="H186">
            <v>338</v>
          </cell>
          <cell r="I186">
            <v>716</v>
          </cell>
          <cell r="J186">
            <v>1352</v>
          </cell>
          <cell r="K186">
            <v>2744</v>
          </cell>
          <cell r="L186">
            <v>4724</v>
          </cell>
          <cell r="M186">
            <v>6966</v>
          </cell>
          <cell r="N186">
            <v>8704</v>
          </cell>
          <cell r="O186">
            <v>12075</v>
          </cell>
          <cell r="P186">
            <v>15601</v>
          </cell>
          <cell r="Q186">
            <v>21219</v>
          </cell>
          <cell r="R186">
            <v>23297</v>
          </cell>
          <cell r="S186">
            <v>27568</v>
          </cell>
          <cell r="T186">
            <v>32203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2</v>
          </cell>
          <cell r="F187">
            <v>5</v>
          </cell>
          <cell r="G187">
            <v>5</v>
          </cell>
          <cell r="H187">
            <v>7</v>
          </cell>
          <cell r="I187">
            <v>11</v>
          </cell>
          <cell r="J187">
            <v>20</v>
          </cell>
          <cell r="K187">
            <v>37</v>
          </cell>
          <cell r="L187">
            <v>77</v>
          </cell>
          <cell r="M187">
            <v>131</v>
          </cell>
          <cell r="N187">
            <v>269</v>
          </cell>
          <cell r="O187">
            <v>391</v>
          </cell>
          <cell r="P187">
            <v>596</v>
          </cell>
          <cell r="Q187">
            <v>963</v>
          </cell>
          <cell r="R187">
            <v>2189</v>
          </cell>
          <cell r="S187">
            <v>4052</v>
          </cell>
          <cell r="T187">
            <v>5689</v>
          </cell>
        </row>
        <row r="188">
          <cell r="B188">
            <v>2</v>
          </cell>
          <cell r="C188">
            <v>3</v>
          </cell>
          <cell r="D188">
            <v>2</v>
          </cell>
          <cell r="E188">
            <v>4</v>
          </cell>
          <cell r="F188">
            <v>6</v>
          </cell>
          <cell r="G188">
            <v>10</v>
          </cell>
          <cell r="H188">
            <v>33</v>
          </cell>
          <cell r="I188">
            <v>118</v>
          </cell>
          <cell r="J188">
            <v>232</v>
          </cell>
          <cell r="K188">
            <v>403</v>
          </cell>
          <cell r="L188">
            <v>563</v>
          </cell>
          <cell r="M188">
            <v>1179</v>
          </cell>
          <cell r="N188">
            <v>1404</v>
          </cell>
          <cell r="O188">
            <v>1458</v>
          </cell>
          <cell r="P188">
            <v>1847</v>
          </cell>
          <cell r="Q188">
            <v>2344</v>
          </cell>
          <cell r="R188">
            <v>2971</v>
          </cell>
          <cell r="S188">
            <v>4034</v>
          </cell>
          <cell r="T188">
            <v>4861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1</v>
          </cell>
          <cell r="I190">
            <v>1</v>
          </cell>
          <cell r="J190">
            <v>2</v>
          </cell>
          <cell r="K190">
            <v>2</v>
          </cell>
          <cell r="L190">
            <v>4</v>
          </cell>
          <cell r="M190">
            <v>3</v>
          </cell>
          <cell r="N190">
            <v>11</v>
          </cell>
          <cell r="O190">
            <v>48</v>
          </cell>
          <cell r="P190">
            <v>49</v>
          </cell>
          <cell r="Q190">
            <v>47</v>
          </cell>
          <cell r="R190">
            <v>46</v>
          </cell>
          <cell r="S190">
            <v>53</v>
          </cell>
          <cell r="T190">
            <v>59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1</v>
          </cell>
          <cell r="Q191">
            <v>2</v>
          </cell>
          <cell r="R191">
            <v>14</v>
          </cell>
          <cell r="S191">
            <v>106</v>
          </cell>
          <cell r="T191">
            <v>131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3</v>
          </cell>
          <cell r="J192">
            <v>11</v>
          </cell>
          <cell r="K192">
            <v>18</v>
          </cell>
          <cell r="L192">
            <v>27</v>
          </cell>
          <cell r="M192">
            <v>26</v>
          </cell>
          <cell r="N192">
            <v>25</v>
          </cell>
          <cell r="O192">
            <v>26</v>
          </cell>
          <cell r="P192">
            <v>39</v>
          </cell>
          <cell r="Q192">
            <v>52</v>
          </cell>
          <cell r="R192">
            <v>58</v>
          </cell>
          <cell r="S192">
            <v>64</v>
          </cell>
          <cell r="T192">
            <v>61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1</v>
          </cell>
          <cell r="N193">
            <v>1</v>
          </cell>
          <cell r="O193">
            <v>4</v>
          </cell>
          <cell r="P193">
            <v>6</v>
          </cell>
          <cell r="Q193">
            <v>10</v>
          </cell>
          <cell r="R193">
            <v>43</v>
          </cell>
          <cell r="S193">
            <v>110</v>
          </cell>
          <cell r="T193">
            <v>205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B195">
            <v>56</v>
          </cell>
          <cell r="C195">
            <v>88</v>
          </cell>
          <cell r="D195">
            <v>147</v>
          </cell>
          <cell r="E195">
            <v>174</v>
          </cell>
          <cell r="F195">
            <v>238</v>
          </cell>
          <cell r="G195">
            <v>317</v>
          </cell>
          <cell r="H195">
            <v>437</v>
          </cell>
          <cell r="I195">
            <v>475</v>
          </cell>
          <cell r="J195">
            <v>640</v>
          </cell>
          <cell r="K195">
            <v>645</v>
          </cell>
          <cell r="L195">
            <v>829</v>
          </cell>
          <cell r="M195">
            <v>825</v>
          </cell>
          <cell r="N195">
            <v>946</v>
          </cell>
          <cell r="O195">
            <v>1318</v>
          </cell>
          <cell r="P195">
            <v>1867</v>
          </cell>
          <cell r="Q195">
            <v>2067</v>
          </cell>
          <cell r="R195">
            <v>2733</v>
          </cell>
          <cell r="S195">
            <v>3438</v>
          </cell>
          <cell r="T195">
            <v>4260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1</v>
          </cell>
          <cell r="H196">
            <v>5</v>
          </cell>
          <cell r="I196">
            <v>20</v>
          </cell>
          <cell r="J196">
            <v>45</v>
          </cell>
          <cell r="K196">
            <v>51</v>
          </cell>
          <cell r="L196">
            <v>67</v>
          </cell>
          <cell r="M196">
            <v>172</v>
          </cell>
          <cell r="N196">
            <v>203</v>
          </cell>
          <cell r="O196">
            <v>366</v>
          </cell>
          <cell r="P196">
            <v>924</v>
          </cell>
          <cell r="Q196">
            <v>1328</v>
          </cell>
          <cell r="R196">
            <v>1752</v>
          </cell>
          <cell r="S196">
            <v>2036</v>
          </cell>
          <cell r="T196">
            <v>2014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1</v>
          </cell>
          <cell r="H197">
            <v>0</v>
          </cell>
          <cell r="I197">
            <v>2</v>
          </cell>
          <cell r="J197">
            <v>4</v>
          </cell>
          <cell r="K197">
            <v>4</v>
          </cell>
          <cell r="L197">
            <v>5</v>
          </cell>
          <cell r="M197">
            <v>14</v>
          </cell>
          <cell r="N197">
            <v>61</v>
          </cell>
          <cell r="O197">
            <v>124</v>
          </cell>
          <cell r="P197">
            <v>142</v>
          </cell>
          <cell r="Q197">
            <v>135</v>
          </cell>
          <cell r="R197">
            <v>256</v>
          </cell>
          <cell r="S197">
            <v>522</v>
          </cell>
          <cell r="T197">
            <v>837</v>
          </cell>
        </row>
        <row r="198">
          <cell r="B198">
            <v>1</v>
          </cell>
          <cell r="C198">
            <v>1</v>
          </cell>
          <cell r="D198">
            <v>4</v>
          </cell>
          <cell r="E198">
            <v>11</v>
          </cell>
          <cell r="F198">
            <v>17</v>
          </cell>
          <cell r="G198">
            <v>16</v>
          </cell>
          <cell r="H198">
            <v>21</v>
          </cell>
          <cell r="I198">
            <v>36</v>
          </cell>
          <cell r="J198">
            <v>88</v>
          </cell>
          <cell r="K198">
            <v>123</v>
          </cell>
          <cell r="L198">
            <v>168</v>
          </cell>
          <cell r="M198">
            <v>256</v>
          </cell>
          <cell r="N198">
            <v>362</v>
          </cell>
          <cell r="O198">
            <v>496</v>
          </cell>
          <cell r="P198">
            <v>816</v>
          </cell>
          <cell r="Q198">
            <v>1773</v>
          </cell>
          <cell r="R198">
            <v>2925</v>
          </cell>
          <cell r="S198">
            <v>4037</v>
          </cell>
          <cell r="T198">
            <v>5757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</v>
          </cell>
          <cell r="S199">
            <v>3</v>
          </cell>
          <cell r="T199">
            <v>4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2</v>
          </cell>
          <cell r="P201">
            <v>6</v>
          </cell>
          <cell r="Q201">
            <v>7</v>
          </cell>
          <cell r="R201">
            <v>6</v>
          </cell>
          <cell r="S201">
            <v>8</v>
          </cell>
          <cell r="T201">
            <v>7</v>
          </cell>
        </row>
        <row r="202">
          <cell r="B202">
            <v>0</v>
          </cell>
          <cell r="C202">
            <v>0</v>
          </cell>
          <cell r="D202">
            <v>2</v>
          </cell>
          <cell r="E202">
            <v>4</v>
          </cell>
          <cell r="F202">
            <v>7</v>
          </cell>
          <cell r="G202">
            <v>11</v>
          </cell>
          <cell r="H202">
            <v>11</v>
          </cell>
          <cell r="I202">
            <v>17</v>
          </cell>
          <cell r="J202">
            <v>24</v>
          </cell>
          <cell r="K202">
            <v>49</v>
          </cell>
          <cell r="L202">
            <v>78</v>
          </cell>
          <cell r="M202">
            <v>70</v>
          </cell>
          <cell r="N202">
            <v>64</v>
          </cell>
          <cell r="O202">
            <v>93</v>
          </cell>
          <cell r="P202">
            <v>120</v>
          </cell>
          <cell r="Q202">
            <v>170</v>
          </cell>
          <cell r="R202">
            <v>156</v>
          </cell>
          <cell r="S202">
            <v>188</v>
          </cell>
          <cell r="T202">
            <v>261</v>
          </cell>
        </row>
        <row r="203">
          <cell r="B203">
            <v>6</v>
          </cell>
          <cell r="C203">
            <v>13</v>
          </cell>
          <cell r="D203">
            <v>31</v>
          </cell>
          <cell r="E203">
            <v>48</v>
          </cell>
          <cell r="F203">
            <v>72</v>
          </cell>
          <cell r="G203">
            <v>99</v>
          </cell>
          <cell r="H203">
            <v>144</v>
          </cell>
          <cell r="I203">
            <v>203</v>
          </cell>
          <cell r="J203">
            <v>316</v>
          </cell>
          <cell r="K203">
            <v>358</v>
          </cell>
          <cell r="L203">
            <v>457</v>
          </cell>
          <cell r="M203">
            <v>482</v>
          </cell>
          <cell r="N203">
            <v>608</v>
          </cell>
          <cell r="O203">
            <v>679</v>
          </cell>
          <cell r="P203">
            <v>850</v>
          </cell>
          <cell r="Q203">
            <v>936</v>
          </cell>
          <cell r="R203">
            <v>987</v>
          </cell>
          <cell r="S203">
            <v>1430</v>
          </cell>
          <cell r="T203">
            <v>1996</v>
          </cell>
        </row>
        <row r="204">
          <cell r="B204">
            <v>9</v>
          </cell>
          <cell r="C204">
            <v>11</v>
          </cell>
          <cell r="D204">
            <v>34</v>
          </cell>
          <cell r="E204">
            <v>219</v>
          </cell>
          <cell r="F204">
            <v>344</v>
          </cell>
          <cell r="G204">
            <v>391</v>
          </cell>
          <cell r="H204">
            <v>488</v>
          </cell>
          <cell r="I204">
            <v>667</v>
          </cell>
          <cell r="J204">
            <v>877</v>
          </cell>
          <cell r="K204">
            <v>850</v>
          </cell>
          <cell r="L204">
            <v>947</v>
          </cell>
          <cell r="M204">
            <v>965</v>
          </cell>
          <cell r="N204">
            <v>1256</v>
          </cell>
          <cell r="O204">
            <v>1285</v>
          </cell>
          <cell r="P204">
            <v>1935</v>
          </cell>
          <cell r="Q204">
            <v>2904</v>
          </cell>
          <cell r="R204">
            <v>4225</v>
          </cell>
          <cell r="S204">
            <v>5274</v>
          </cell>
          <cell r="T204">
            <v>7097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5</v>
          </cell>
          <cell r="K205">
            <v>21</v>
          </cell>
          <cell r="L205">
            <v>33</v>
          </cell>
          <cell r="M205">
            <v>62</v>
          </cell>
          <cell r="N205">
            <v>48</v>
          </cell>
          <cell r="O205">
            <v>61</v>
          </cell>
          <cell r="P205">
            <v>58</v>
          </cell>
          <cell r="Q205">
            <v>59</v>
          </cell>
          <cell r="R205">
            <v>127</v>
          </cell>
          <cell r="S205">
            <v>355</v>
          </cell>
          <cell r="T205">
            <v>847</v>
          </cell>
        </row>
        <row r="207">
          <cell r="B207">
            <v>0</v>
          </cell>
          <cell r="C207">
            <v>0</v>
          </cell>
          <cell r="D207">
            <v>3</v>
          </cell>
          <cell r="E207">
            <v>3</v>
          </cell>
          <cell r="F207">
            <v>9</v>
          </cell>
          <cell r="G207">
            <v>10</v>
          </cell>
          <cell r="H207">
            <v>9</v>
          </cell>
          <cell r="I207">
            <v>10</v>
          </cell>
          <cell r="J207">
            <v>11</v>
          </cell>
          <cell r="K207">
            <v>25</v>
          </cell>
          <cell r="L207">
            <v>31</v>
          </cell>
          <cell r="M207">
            <v>27</v>
          </cell>
          <cell r="N207">
            <v>75</v>
          </cell>
          <cell r="O207">
            <v>218</v>
          </cell>
          <cell r="P207">
            <v>252</v>
          </cell>
          <cell r="Q207">
            <v>506</v>
          </cell>
          <cell r="R207">
            <v>637</v>
          </cell>
          <cell r="S207">
            <v>892</v>
          </cell>
          <cell r="T207">
            <v>917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1</v>
          </cell>
          <cell r="I208">
            <v>2</v>
          </cell>
          <cell r="J208">
            <v>3</v>
          </cell>
          <cell r="K208">
            <v>3</v>
          </cell>
          <cell r="L208">
            <v>3</v>
          </cell>
          <cell r="M208">
            <v>4</v>
          </cell>
          <cell r="N208">
            <v>5</v>
          </cell>
          <cell r="O208">
            <v>5</v>
          </cell>
          <cell r="P208">
            <v>6</v>
          </cell>
          <cell r="Q208">
            <v>8</v>
          </cell>
          <cell r="R208">
            <v>15</v>
          </cell>
          <cell r="S208">
            <v>16</v>
          </cell>
          <cell r="T208">
            <v>19</v>
          </cell>
        </row>
        <row r="218">
          <cell r="B218">
            <v>651937</v>
          </cell>
          <cell r="C218">
            <v>667648</v>
          </cell>
          <cell r="D218">
            <v>628103</v>
          </cell>
          <cell r="E218">
            <v>587897</v>
          </cell>
          <cell r="F218">
            <v>590997</v>
          </cell>
          <cell r="G218">
            <v>608532</v>
          </cell>
          <cell r="H218">
            <v>610230</v>
          </cell>
          <cell r="I218">
            <v>558902</v>
          </cell>
          <cell r="J218">
            <v>569648</v>
          </cell>
          <cell r="K218">
            <v>544884</v>
          </cell>
          <cell r="L218">
            <v>573514</v>
          </cell>
          <cell r="M218">
            <v>573015</v>
          </cell>
          <cell r="N218">
            <v>581293</v>
          </cell>
          <cell r="O218">
            <v>624740</v>
          </cell>
          <cell r="P218">
            <v>615170</v>
          </cell>
          <cell r="Q218">
            <v>589526</v>
          </cell>
          <cell r="R218">
            <v>612923</v>
          </cell>
          <cell r="S218">
            <v>604227</v>
          </cell>
          <cell r="T218">
            <v>543035</v>
          </cell>
        </row>
        <row r="259">
          <cell r="B259">
            <v>375404.7803921915</v>
          </cell>
          <cell r="C259">
            <v>356291</v>
          </cell>
          <cell r="D259">
            <v>350134</v>
          </cell>
          <cell r="E259">
            <v>342389</v>
          </cell>
          <cell r="F259">
            <v>347570</v>
          </cell>
          <cell r="G259">
            <v>340198</v>
          </cell>
          <cell r="H259">
            <v>345506</v>
          </cell>
          <cell r="I259">
            <v>341786</v>
          </cell>
          <cell r="J259">
            <v>342444</v>
          </cell>
          <cell r="K259">
            <v>330323</v>
          </cell>
          <cell r="L259">
            <v>353381</v>
          </cell>
          <cell r="M259">
            <v>365764</v>
          </cell>
          <cell r="N259">
            <v>356209</v>
          </cell>
          <cell r="O259">
            <v>380533</v>
          </cell>
          <cell r="P259">
            <v>368657</v>
          </cell>
          <cell r="Q259">
            <v>379719</v>
          </cell>
          <cell r="R259">
            <v>374045</v>
          </cell>
          <cell r="S259">
            <v>382104.714423529</v>
          </cell>
          <cell r="T259">
            <v>358383.79238318244</v>
          </cell>
        </row>
        <row r="315">
          <cell r="B315">
            <v>214749</v>
          </cell>
          <cell r="C315">
            <v>230841</v>
          </cell>
          <cell r="D315">
            <v>244324</v>
          </cell>
          <cell r="E315">
            <v>217657</v>
          </cell>
          <cell r="F315">
            <v>215723</v>
          </cell>
          <cell r="G315">
            <v>223259</v>
          </cell>
          <cell r="H315">
            <v>224459</v>
          </cell>
          <cell r="I315">
            <v>212675</v>
          </cell>
          <cell r="J315">
            <v>217091</v>
          </cell>
          <cell r="K315">
            <v>200889</v>
          </cell>
          <cell r="L315">
            <v>179913</v>
          </cell>
          <cell r="M315">
            <v>172173</v>
          </cell>
          <cell r="N315">
            <v>184145</v>
          </cell>
          <cell r="O315">
            <v>162593</v>
          </cell>
          <cell r="P315">
            <v>145764</v>
          </cell>
          <cell r="Q315">
            <v>139123</v>
          </cell>
          <cell r="R315">
            <v>131932</v>
          </cell>
          <cell r="S315">
            <v>110030</v>
          </cell>
          <cell r="T315">
            <v>104498</v>
          </cell>
        </row>
        <row r="356">
          <cell r="B356">
            <v>188312</v>
          </cell>
          <cell r="C356">
            <v>183709</v>
          </cell>
          <cell r="D356">
            <v>176364</v>
          </cell>
          <cell r="E356">
            <v>212525</v>
          </cell>
          <cell r="F356">
            <v>236043</v>
          </cell>
          <cell r="G356">
            <v>266867</v>
          </cell>
          <cell r="H356">
            <v>313148</v>
          </cell>
          <cell r="I356">
            <v>362964</v>
          </cell>
          <cell r="J356">
            <v>393210</v>
          </cell>
          <cell r="K356">
            <v>457158</v>
          </cell>
          <cell r="L356">
            <v>480396</v>
          </cell>
          <cell r="M356">
            <v>486760</v>
          </cell>
          <cell r="N356">
            <v>523620</v>
          </cell>
          <cell r="O356">
            <v>564948</v>
          </cell>
          <cell r="P356">
            <v>616191</v>
          </cell>
          <cell r="Q356">
            <v>661589</v>
          </cell>
          <cell r="R356">
            <v>681255</v>
          </cell>
          <cell r="S356">
            <v>733291</v>
          </cell>
          <cell r="T356">
            <v>774773</v>
          </cell>
        </row>
        <row r="397">
          <cell r="B397">
            <v>27616</v>
          </cell>
          <cell r="C397">
            <v>27481</v>
          </cell>
          <cell r="D397">
            <v>27159</v>
          </cell>
          <cell r="E397">
            <v>25587</v>
          </cell>
          <cell r="F397">
            <v>25036</v>
          </cell>
          <cell r="G397">
            <v>27592</v>
          </cell>
          <cell r="H397">
            <v>25593</v>
          </cell>
          <cell r="I397">
            <v>30183</v>
          </cell>
          <cell r="J397">
            <v>30452</v>
          </cell>
          <cell r="K397">
            <v>29461</v>
          </cell>
          <cell r="L397">
            <v>31381</v>
          </cell>
          <cell r="M397">
            <v>31953</v>
          </cell>
          <cell r="N397">
            <v>30136</v>
          </cell>
          <cell r="O397">
            <v>30361</v>
          </cell>
          <cell r="P397">
            <v>31533</v>
          </cell>
          <cell r="Q397">
            <v>31744</v>
          </cell>
          <cell r="R397">
            <v>30830</v>
          </cell>
          <cell r="S397">
            <v>35072</v>
          </cell>
          <cell r="T397">
            <v>33508</v>
          </cell>
        </row>
        <row r="438">
          <cell r="B438">
            <v>17301</v>
          </cell>
          <cell r="C438">
            <v>18259</v>
          </cell>
          <cell r="D438">
            <v>18383</v>
          </cell>
          <cell r="E438">
            <v>20044</v>
          </cell>
          <cell r="F438">
            <v>22065</v>
          </cell>
          <cell r="G438">
            <v>24349</v>
          </cell>
          <cell r="H438">
            <v>26055</v>
          </cell>
          <cell r="I438">
            <v>28746</v>
          </cell>
          <cell r="J438">
            <v>31373</v>
          </cell>
          <cell r="K438">
            <v>36614</v>
          </cell>
          <cell r="L438">
            <v>40549</v>
          </cell>
          <cell r="M438">
            <v>42787</v>
          </cell>
          <cell r="N438">
            <v>49715</v>
          </cell>
          <cell r="O438">
            <v>57915</v>
          </cell>
          <cell r="P438">
            <v>68851</v>
          </cell>
          <cell r="Q438">
            <v>80685</v>
          </cell>
          <cell r="R438">
            <v>90128</v>
          </cell>
          <cell r="S438">
            <v>100760</v>
          </cell>
          <cell r="T438">
            <v>107855</v>
          </cell>
        </row>
        <row r="439">
          <cell r="B439">
            <v>492</v>
          </cell>
          <cell r="C439">
            <v>535</v>
          </cell>
          <cell r="D439">
            <v>527</v>
          </cell>
          <cell r="E439">
            <v>522</v>
          </cell>
          <cell r="F439">
            <v>518</v>
          </cell>
          <cell r="G439">
            <v>601</v>
          </cell>
          <cell r="H439">
            <v>610</v>
          </cell>
          <cell r="I439">
            <v>549</v>
          </cell>
          <cell r="J439">
            <v>529</v>
          </cell>
          <cell r="K439">
            <v>828</v>
          </cell>
          <cell r="L439">
            <v>860</v>
          </cell>
          <cell r="M439">
            <v>945</v>
          </cell>
          <cell r="N439">
            <v>1169</v>
          </cell>
          <cell r="O439">
            <v>1339</v>
          </cell>
          <cell r="P439">
            <v>1535</v>
          </cell>
          <cell r="Q439">
            <v>2114</v>
          </cell>
          <cell r="R439">
            <v>3002</v>
          </cell>
          <cell r="S439">
            <v>3107</v>
          </cell>
          <cell r="T439">
            <v>3987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2</v>
          </cell>
          <cell r="K440">
            <v>29</v>
          </cell>
          <cell r="L440">
            <v>15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221</v>
          </cell>
          <cell r="F441">
            <v>309</v>
          </cell>
          <cell r="G441">
            <v>405</v>
          </cell>
          <cell r="H441">
            <v>292</v>
          </cell>
          <cell r="I441">
            <v>494</v>
          </cell>
          <cell r="J441">
            <v>587</v>
          </cell>
          <cell r="K441">
            <v>683</v>
          </cell>
          <cell r="L441">
            <v>522</v>
          </cell>
          <cell r="M441">
            <v>518</v>
          </cell>
          <cell r="N441">
            <v>498</v>
          </cell>
          <cell r="O441">
            <v>497</v>
          </cell>
          <cell r="P441">
            <v>721</v>
          </cell>
          <cell r="Q441">
            <v>739</v>
          </cell>
          <cell r="R441">
            <v>926</v>
          </cell>
          <cell r="S441">
            <v>1203</v>
          </cell>
          <cell r="T441">
            <v>1457</v>
          </cell>
        </row>
        <row r="442">
          <cell r="B442">
            <v>210</v>
          </cell>
          <cell r="C442">
            <v>355</v>
          </cell>
          <cell r="D442">
            <v>521</v>
          </cell>
          <cell r="E442">
            <v>728</v>
          </cell>
          <cell r="F442">
            <v>805</v>
          </cell>
          <cell r="G442">
            <v>912</v>
          </cell>
          <cell r="H442">
            <v>1172</v>
          </cell>
          <cell r="I442">
            <v>1359</v>
          </cell>
          <cell r="J442">
            <v>1470</v>
          </cell>
          <cell r="K442">
            <v>1801</v>
          </cell>
          <cell r="L442">
            <v>1859</v>
          </cell>
          <cell r="M442">
            <v>2102</v>
          </cell>
          <cell r="N442">
            <v>2502</v>
          </cell>
          <cell r="O442">
            <v>3162</v>
          </cell>
          <cell r="P442">
            <v>3562</v>
          </cell>
          <cell r="Q442">
            <v>3989</v>
          </cell>
          <cell r="R442">
            <v>3892</v>
          </cell>
          <cell r="S442">
            <v>3860</v>
          </cell>
          <cell r="T442">
            <v>3917</v>
          </cell>
        </row>
        <row r="443">
          <cell r="B443">
            <v>3264</v>
          </cell>
          <cell r="C443">
            <v>3398</v>
          </cell>
          <cell r="D443">
            <v>3386</v>
          </cell>
          <cell r="E443">
            <v>3168</v>
          </cell>
          <cell r="F443">
            <v>3615</v>
          </cell>
          <cell r="G443">
            <v>3784</v>
          </cell>
          <cell r="H443">
            <v>4034</v>
          </cell>
          <cell r="I443">
            <v>3391</v>
          </cell>
          <cell r="J443">
            <v>4785</v>
          </cell>
          <cell r="K443">
            <v>5251</v>
          </cell>
          <cell r="L443">
            <v>6175</v>
          </cell>
          <cell r="M443">
            <v>5250</v>
          </cell>
          <cell r="N443">
            <v>7688</v>
          </cell>
          <cell r="O443">
            <v>10144</v>
          </cell>
          <cell r="P443">
            <v>11473</v>
          </cell>
          <cell r="Q443">
            <v>16570</v>
          </cell>
          <cell r="R443">
            <v>21265</v>
          </cell>
          <cell r="S443">
            <v>28391</v>
          </cell>
          <cell r="T443">
            <v>28862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6</v>
          </cell>
          <cell r="H444">
            <v>5</v>
          </cell>
          <cell r="I444">
            <v>8</v>
          </cell>
          <cell r="J444">
            <v>12</v>
          </cell>
          <cell r="K444">
            <v>12</v>
          </cell>
          <cell r="L444">
            <v>13</v>
          </cell>
          <cell r="M444">
            <v>11</v>
          </cell>
          <cell r="N444">
            <v>30</v>
          </cell>
          <cell r="O444">
            <v>27</v>
          </cell>
          <cell r="P444">
            <v>30</v>
          </cell>
          <cell r="Q444">
            <v>21</v>
          </cell>
          <cell r="R444">
            <v>40</v>
          </cell>
          <cell r="S444">
            <v>36</v>
          </cell>
          <cell r="T444">
            <v>36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27</v>
          </cell>
          <cell r="I445">
            <v>27</v>
          </cell>
          <cell r="J445">
            <v>85</v>
          </cell>
          <cell r="K445">
            <v>91</v>
          </cell>
          <cell r="L445">
            <v>96</v>
          </cell>
          <cell r="M445">
            <v>97</v>
          </cell>
          <cell r="N445">
            <v>82</v>
          </cell>
          <cell r="O445">
            <v>70</v>
          </cell>
          <cell r="P445">
            <v>92</v>
          </cell>
          <cell r="Q445">
            <v>130</v>
          </cell>
          <cell r="R445">
            <v>128</v>
          </cell>
          <cell r="S445">
            <v>132</v>
          </cell>
          <cell r="T445">
            <v>160</v>
          </cell>
        </row>
        <row r="446">
          <cell r="B446">
            <v>0</v>
          </cell>
          <cell r="C446">
            <v>0</v>
          </cell>
          <cell r="D446">
            <v>1</v>
          </cell>
          <cell r="E446">
            <v>1</v>
          </cell>
          <cell r="F446">
            <v>1</v>
          </cell>
          <cell r="G446">
            <v>1</v>
          </cell>
          <cell r="H446">
            <v>0</v>
          </cell>
          <cell r="I446">
            <v>0</v>
          </cell>
          <cell r="J446">
            <v>0</v>
          </cell>
          <cell r="K446">
            <v>1</v>
          </cell>
          <cell r="L446">
            <v>0</v>
          </cell>
          <cell r="M446">
            <v>79</v>
          </cell>
          <cell r="N446">
            <v>126</v>
          </cell>
          <cell r="O446">
            <v>105</v>
          </cell>
          <cell r="P446">
            <v>123</v>
          </cell>
          <cell r="Q446">
            <v>122</v>
          </cell>
          <cell r="R446">
            <v>114</v>
          </cell>
          <cell r="S446">
            <v>184</v>
          </cell>
          <cell r="T446">
            <v>191</v>
          </cell>
        </row>
        <row r="447">
          <cell r="B447">
            <v>601</v>
          </cell>
          <cell r="C447">
            <v>601</v>
          </cell>
          <cell r="D447">
            <v>639</v>
          </cell>
          <cell r="E447">
            <v>646</v>
          </cell>
          <cell r="F447">
            <v>754</v>
          </cell>
          <cell r="G447">
            <v>1205</v>
          </cell>
          <cell r="H447">
            <v>1344</v>
          </cell>
          <cell r="I447">
            <v>1392</v>
          </cell>
          <cell r="J447">
            <v>1641</v>
          </cell>
          <cell r="K447">
            <v>1774</v>
          </cell>
          <cell r="L447">
            <v>1824</v>
          </cell>
          <cell r="M447">
            <v>1964</v>
          </cell>
          <cell r="N447">
            <v>2970</v>
          </cell>
          <cell r="O447">
            <v>4265</v>
          </cell>
          <cell r="P447">
            <v>4133</v>
          </cell>
          <cell r="Q447">
            <v>3114</v>
          </cell>
          <cell r="R447">
            <v>3050</v>
          </cell>
          <cell r="S447">
            <v>3635</v>
          </cell>
          <cell r="T447">
            <v>4036</v>
          </cell>
        </row>
        <row r="448">
          <cell r="B448">
            <v>1643</v>
          </cell>
          <cell r="C448">
            <v>1599</v>
          </cell>
          <cell r="D448">
            <v>1674</v>
          </cell>
          <cell r="E448">
            <v>1688</v>
          </cell>
          <cell r="F448">
            <v>1955</v>
          </cell>
          <cell r="G448">
            <v>2096</v>
          </cell>
          <cell r="H448">
            <v>2075</v>
          </cell>
          <cell r="I448">
            <v>2446</v>
          </cell>
          <cell r="J448">
            <v>2452</v>
          </cell>
          <cell r="K448">
            <v>2874</v>
          </cell>
          <cell r="L448">
            <v>3561</v>
          </cell>
          <cell r="M448">
            <v>3916</v>
          </cell>
          <cell r="N448">
            <v>4580</v>
          </cell>
          <cell r="O448">
            <v>4874</v>
          </cell>
          <cell r="P448">
            <v>5029</v>
          </cell>
          <cell r="Q448">
            <v>4973</v>
          </cell>
          <cell r="R448">
            <v>4929</v>
          </cell>
          <cell r="S448">
            <v>5514</v>
          </cell>
          <cell r="T448">
            <v>5889</v>
          </cell>
        </row>
        <row r="449">
          <cell r="B449">
            <v>166</v>
          </cell>
          <cell r="C449">
            <v>262</v>
          </cell>
          <cell r="D449">
            <v>254</v>
          </cell>
          <cell r="E449">
            <v>279</v>
          </cell>
          <cell r="F449">
            <v>285</v>
          </cell>
          <cell r="G449">
            <v>387</v>
          </cell>
          <cell r="H449">
            <v>604</v>
          </cell>
          <cell r="I449">
            <v>820</v>
          </cell>
          <cell r="J449">
            <v>1228</v>
          </cell>
          <cell r="K449">
            <v>1824</v>
          </cell>
          <cell r="L449">
            <v>1591</v>
          </cell>
          <cell r="M449">
            <v>2586</v>
          </cell>
          <cell r="N449">
            <v>2371</v>
          </cell>
          <cell r="O449">
            <v>3456</v>
          </cell>
          <cell r="P449">
            <v>5359</v>
          </cell>
          <cell r="Q449">
            <v>5985</v>
          </cell>
          <cell r="R449">
            <v>6565</v>
          </cell>
          <cell r="S449">
            <v>6770</v>
          </cell>
          <cell r="T449">
            <v>7522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1</v>
          </cell>
          <cell r="T450">
            <v>12</v>
          </cell>
        </row>
        <row r="451"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3</v>
          </cell>
          <cell r="N451">
            <v>10</v>
          </cell>
          <cell r="O451">
            <v>24</v>
          </cell>
          <cell r="P451">
            <v>38</v>
          </cell>
          <cell r="Q451">
            <v>42</v>
          </cell>
          <cell r="R451">
            <v>42</v>
          </cell>
          <cell r="S451">
            <v>43</v>
          </cell>
          <cell r="T451">
            <v>45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2</v>
          </cell>
          <cell r="N452">
            <v>4</v>
          </cell>
          <cell r="O452">
            <v>7</v>
          </cell>
          <cell r="P452">
            <v>6</v>
          </cell>
          <cell r="Q452">
            <v>7</v>
          </cell>
          <cell r="R452">
            <v>25</v>
          </cell>
          <cell r="S452">
            <v>54</v>
          </cell>
          <cell r="T452">
            <v>69</v>
          </cell>
        </row>
        <row r="453">
          <cell r="B453">
            <v>34</v>
          </cell>
          <cell r="C453">
            <v>38</v>
          </cell>
          <cell r="D453">
            <v>32</v>
          </cell>
          <cell r="E453">
            <v>40</v>
          </cell>
          <cell r="F453">
            <v>41</v>
          </cell>
          <cell r="G453">
            <v>53</v>
          </cell>
          <cell r="H453">
            <v>42</v>
          </cell>
          <cell r="I453">
            <v>46</v>
          </cell>
          <cell r="J453">
            <v>45</v>
          </cell>
          <cell r="K453">
            <v>51</v>
          </cell>
          <cell r="L453">
            <v>56</v>
          </cell>
          <cell r="M453">
            <v>59</v>
          </cell>
          <cell r="N453">
            <v>61</v>
          </cell>
          <cell r="O453">
            <v>65</v>
          </cell>
          <cell r="P453">
            <v>77</v>
          </cell>
          <cell r="Q453">
            <v>75</v>
          </cell>
          <cell r="R453">
            <v>90</v>
          </cell>
          <cell r="S453">
            <v>103</v>
          </cell>
          <cell r="T453">
            <v>109</v>
          </cell>
        </row>
        <row r="454">
          <cell r="B454">
            <v>34</v>
          </cell>
          <cell r="C454">
            <v>48</v>
          </cell>
          <cell r="D454">
            <v>91</v>
          </cell>
          <cell r="E454">
            <v>77</v>
          </cell>
          <cell r="F454">
            <v>90</v>
          </cell>
          <cell r="G454">
            <v>95</v>
          </cell>
          <cell r="H454">
            <v>83</v>
          </cell>
          <cell r="I454">
            <v>85</v>
          </cell>
          <cell r="J454">
            <v>105</v>
          </cell>
          <cell r="K454">
            <v>244</v>
          </cell>
          <cell r="L454">
            <v>110</v>
          </cell>
          <cell r="M454">
            <v>123</v>
          </cell>
          <cell r="N454">
            <v>73</v>
          </cell>
          <cell r="O454">
            <v>194</v>
          </cell>
          <cell r="P454">
            <v>751</v>
          </cell>
          <cell r="Q454">
            <v>1716</v>
          </cell>
          <cell r="R454">
            <v>1358</v>
          </cell>
          <cell r="S454">
            <v>1703</v>
          </cell>
          <cell r="T454">
            <v>2048</v>
          </cell>
        </row>
        <row r="456">
          <cell r="B456">
            <v>1015</v>
          </cell>
          <cell r="C456">
            <v>1138</v>
          </cell>
          <cell r="D456">
            <v>1104</v>
          </cell>
          <cell r="E456">
            <v>1301</v>
          </cell>
          <cell r="F456">
            <v>1368</v>
          </cell>
          <cell r="G456">
            <v>1549</v>
          </cell>
          <cell r="H456">
            <v>2147</v>
          </cell>
          <cell r="I456">
            <v>2489</v>
          </cell>
          <cell r="J456">
            <v>2718</v>
          </cell>
          <cell r="K456">
            <v>2821</v>
          </cell>
          <cell r="L456">
            <v>3251</v>
          </cell>
          <cell r="M456">
            <v>3458</v>
          </cell>
          <cell r="N456">
            <v>4154</v>
          </cell>
          <cell r="O456">
            <v>3898</v>
          </cell>
          <cell r="P456">
            <v>4676</v>
          </cell>
          <cell r="Q456">
            <v>6729</v>
          </cell>
          <cell r="R456">
            <v>6638</v>
          </cell>
          <cell r="S456">
            <v>5565</v>
          </cell>
          <cell r="T456">
            <v>6642</v>
          </cell>
        </row>
        <row r="457">
          <cell r="B457">
            <v>1066</v>
          </cell>
          <cell r="C457">
            <v>1093</v>
          </cell>
          <cell r="D457">
            <v>1102</v>
          </cell>
          <cell r="E457">
            <v>1037</v>
          </cell>
          <cell r="F457">
            <v>1097</v>
          </cell>
          <cell r="G457">
            <v>1155</v>
          </cell>
          <cell r="H457">
            <v>1464</v>
          </cell>
          <cell r="I457">
            <v>1767</v>
          </cell>
          <cell r="J457">
            <v>1716</v>
          </cell>
          <cell r="K457">
            <v>1570</v>
          </cell>
          <cell r="L457">
            <v>1660</v>
          </cell>
          <cell r="M457">
            <v>2128</v>
          </cell>
          <cell r="N457">
            <v>1627</v>
          </cell>
          <cell r="O457">
            <v>1921</v>
          </cell>
          <cell r="P457">
            <v>2102</v>
          </cell>
          <cell r="Q457">
            <v>2822</v>
          </cell>
          <cell r="R457">
            <v>3502</v>
          </cell>
          <cell r="S457">
            <v>4473</v>
          </cell>
          <cell r="T457">
            <v>4628</v>
          </cell>
        </row>
        <row r="458">
          <cell r="B458">
            <v>257</v>
          </cell>
          <cell r="C458">
            <v>437</v>
          </cell>
          <cell r="D458">
            <v>421</v>
          </cell>
          <cell r="E458">
            <v>365</v>
          </cell>
          <cell r="F458">
            <v>354</v>
          </cell>
          <cell r="G458">
            <v>348</v>
          </cell>
          <cell r="H458">
            <v>402</v>
          </cell>
          <cell r="I458">
            <v>598</v>
          </cell>
          <cell r="J458">
            <v>592</v>
          </cell>
          <cell r="K458">
            <v>503</v>
          </cell>
          <cell r="L458">
            <v>221</v>
          </cell>
          <cell r="M458">
            <v>444</v>
          </cell>
          <cell r="N458">
            <v>427</v>
          </cell>
          <cell r="O458">
            <v>454</v>
          </cell>
          <cell r="P458">
            <v>850</v>
          </cell>
          <cell r="Q458">
            <v>1830</v>
          </cell>
          <cell r="R458">
            <v>2011</v>
          </cell>
          <cell r="S458">
            <v>2556</v>
          </cell>
          <cell r="T458">
            <v>3459</v>
          </cell>
        </row>
        <row r="459">
          <cell r="B459">
            <v>689</v>
          </cell>
          <cell r="C459">
            <v>808</v>
          </cell>
          <cell r="D459">
            <v>882</v>
          </cell>
          <cell r="E459">
            <v>901</v>
          </cell>
          <cell r="F459">
            <v>934</v>
          </cell>
          <cell r="G459">
            <v>988</v>
          </cell>
          <cell r="H459">
            <v>959</v>
          </cell>
          <cell r="I459">
            <v>1036</v>
          </cell>
          <cell r="J459">
            <v>1022</v>
          </cell>
          <cell r="K459">
            <v>1238</v>
          </cell>
          <cell r="L459">
            <v>1553</v>
          </cell>
          <cell r="M459">
            <v>1600</v>
          </cell>
          <cell r="N459">
            <v>1734</v>
          </cell>
          <cell r="O459">
            <v>1777</v>
          </cell>
          <cell r="P459">
            <v>1804</v>
          </cell>
          <cell r="Q459">
            <v>1977</v>
          </cell>
          <cell r="R459">
            <v>1998</v>
          </cell>
          <cell r="S459">
            <v>2147</v>
          </cell>
          <cell r="T459">
            <v>2133</v>
          </cell>
        </row>
        <row r="460">
          <cell r="B460">
            <v>0</v>
          </cell>
          <cell r="C460">
            <v>0</v>
          </cell>
          <cell r="D460">
            <v>85</v>
          </cell>
          <cell r="E460">
            <v>69</v>
          </cell>
          <cell r="F460">
            <v>0</v>
          </cell>
          <cell r="G460">
            <v>3</v>
          </cell>
          <cell r="H460">
            <v>0</v>
          </cell>
          <cell r="I460">
            <v>11</v>
          </cell>
          <cell r="J460">
            <v>11</v>
          </cell>
          <cell r="K460">
            <v>0</v>
          </cell>
          <cell r="L460">
            <v>0</v>
          </cell>
          <cell r="M460">
            <v>0</v>
          </cell>
          <cell r="N460">
            <v>3</v>
          </cell>
          <cell r="O460">
            <v>3</v>
          </cell>
          <cell r="P460">
            <v>4</v>
          </cell>
          <cell r="Q460">
            <v>6</v>
          </cell>
          <cell r="R460">
            <v>4</v>
          </cell>
          <cell r="S460">
            <v>36</v>
          </cell>
          <cell r="T460">
            <v>24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31</v>
          </cell>
          <cell r="L461">
            <v>70</v>
          </cell>
          <cell r="M461">
            <v>72</v>
          </cell>
          <cell r="N461">
            <v>102</v>
          </cell>
          <cell r="O461">
            <v>122</v>
          </cell>
          <cell r="P461">
            <v>121</v>
          </cell>
          <cell r="Q461">
            <v>114</v>
          </cell>
          <cell r="R461">
            <v>110</v>
          </cell>
          <cell r="S461">
            <v>113</v>
          </cell>
          <cell r="T461">
            <v>288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154</v>
          </cell>
          <cell r="N462">
            <v>152</v>
          </cell>
          <cell r="O462">
            <v>112</v>
          </cell>
          <cell r="P462">
            <v>35</v>
          </cell>
          <cell r="Q462">
            <v>56</v>
          </cell>
          <cell r="R462">
            <v>422</v>
          </cell>
          <cell r="S462">
            <v>497</v>
          </cell>
          <cell r="T462">
            <v>530</v>
          </cell>
        </row>
        <row r="463">
          <cell r="B463">
            <v>5029</v>
          </cell>
          <cell r="C463">
            <v>5082</v>
          </cell>
          <cell r="D463">
            <v>4586</v>
          </cell>
          <cell r="E463">
            <v>5541</v>
          </cell>
          <cell r="F463">
            <v>6124</v>
          </cell>
          <cell r="G463">
            <v>6637</v>
          </cell>
          <cell r="H463">
            <v>6723</v>
          </cell>
          <cell r="I463">
            <v>7143</v>
          </cell>
          <cell r="J463">
            <v>6696</v>
          </cell>
          <cell r="K463">
            <v>8363</v>
          </cell>
          <cell r="L463">
            <v>8557</v>
          </cell>
          <cell r="M463">
            <v>8411</v>
          </cell>
          <cell r="N463">
            <v>9740</v>
          </cell>
          <cell r="O463">
            <v>9700</v>
          </cell>
          <cell r="P463">
            <v>10509</v>
          </cell>
          <cell r="Q463">
            <v>9607</v>
          </cell>
          <cell r="R463">
            <v>10860</v>
          </cell>
          <cell r="S463">
            <v>10060</v>
          </cell>
          <cell r="T463">
            <v>10575</v>
          </cell>
        </row>
        <row r="464">
          <cell r="B464">
            <v>2123</v>
          </cell>
          <cell r="C464">
            <v>2090</v>
          </cell>
          <cell r="D464">
            <v>2092</v>
          </cell>
          <cell r="E464">
            <v>2236</v>
          </cell>
          <cell r="F464">
            <v>2225</v>
          </cell>
          <cell r="G464">
            <v>2450</v>
          </cell>
          <cell r="H464">
            <v>2191</v>
          </cell>
          <cell r="I464">
            <v>2835</v>
          </cell>
          <cell r="J464">
            <v>2760</v>
          </cell>
          <cell r="K464">
            <v>2646</v>
          </cell>
          <cell r="L464">
            <v>4206</v>
          </cell>
          <cell r="M464">
            <v>3881</v>
          </cell>
          <cell r="N464">
            <v>4327</v>
          </cell>
          <cell r="O464">
            <v>5007</v>
          </cell>
          <cell r="P464">
            <v>7943</v>
          </cell>
          <cell r="Q464">
            <v>8301</v>
          </cell>
          <cell r="R464">
            <v>9211</v>
          </cell>
          <cell r="S464">
            <v>10578</v>
          </cell>
          <cell r="T464">
            <v>11183</v>
          </cell>
        </row>
        <row r="465">
          <cell r="B465">
            <v>678</v>
          </cell>
          <cell r="C465">
            <v>775</v>
          </cell>
          <cell r="D465">
            <v>986</v>
          </cell>
          <cell r="E465">
            <v>1224</v>
          </cell>
          <cell r="F465">
            <v>1590</v>
          </cell>
          <cell r="G465">
            <v>1674</v>
          </cell>
          <cell r="H465">
            <v>1881</v>
          </cell>
          <cell r="I465">
            <v>2250</v>
          </cell>
          <cell r="J465">
            <v>2917</v>
          </cell>
          <cell r="K465">
            <v>3979</v>
          </cell>
          <cell r="L465">
            <v>4349</v>
          </cell>
          <cell r="M465">
            <v>4984</v>
          </cell>
          <cell r="N465">
            <v>5285</v>
          </cell>
          <cell r="O465">
            <v>6692</v>
          </cell>
          <cell r="P465">
            <v>7878</v>
          </cell>
          <cell r="Q465">
            <v>9646</v>
          </cell>
          <cell r="R465">
            <v>9946</v>
          </cell>
          <cell r="S465">
            <v>9999</v>
          </cell>
          <cell r="T465">
            <v>10053</v>
          </cell>
        </row>
        <row r="466">
          <cell r="B466">
            <v>0</v>
          </cell>
          <cell r="C466">
            <v>38</v>
          </cell>
          <cell r="D466">
            <v>47</v>
          </cell>
          <cell r="E466">
            <v>56</v>
          </cell>
          <cell r="F466">
            <v>51</v>
          </cell>
          <cell r="G466">
            <v>222</v>
          </cell>
          <cell r="H466">
            <v>176</v>
          </cell>
          <cell r="I466">
            <v>294</v>
          </cell>
          <cell r="J466">
            <v>249</v>
          </cell>
          <cell r="K466">
            <v>149</v>
          </cell>
          <cell r="L466">
            <v>166</v>
          </cell>
          <cell r="M466">
            <v>133</v>
          </cell>
          <cell r="N466">
            <v>130</v>
          </cell>
          <cell r="O466">
            <v>80</v>
          </cell>
          <cell r="P466">
            <v>76</v>
          </cell>
          <cell r="Q466">
            <v>34</v>
          </cell>
          <cell r="R466">
            <v>58</v>
          </cell>
          <cell r="S466">
            <v>95</v>
          </cell>
          <cell r="T466">
            <v>142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2</v>
          </cell>
          <cell r="Q467">
            <v>4</v>
          </cell>
          <cell r="R467">
            <v>2</v>
          </cell>
        </row>
        <row r="468">
          <cell r="B468">
            <v>242</v>
          </cell>
          <cell r="C468">
            <v>237</v>
          </cell>
          <cell r="D468">
            <v>248</v>
          </cell>
          <cell r="E468">
            <v>274</v>
          </cell>
          <cell r="F468">
            <v>298</v>
          </cell>
          <cell r="G468">
            <v>313</v>
          </cell>
          <cell r="H468">
            <v>331</v>
          </cell>
          <cell r="I468">
            <v>266</v>
          </cell>
          <cell r="J468">
            <v>296</v>
          </cell>
          <cell r="K468">
            <v>302</v>
          </cell>
          <cell r="L468">
            <v>286</v>
          </cell>
          <cell r="M468">
            <v>313</v>
          </cell>
          <cell r="N468">
            <v>284</v>
          </cell>
          <cell r="O468">
            <v>398</v>
          </cell>
          <cell r="P468">
            <v>421</v>
          </cell>
          <cell r="Q468">
            <v>376</v>
          </cell>
          <cell r="R468">
            <v>444</v>
          </cell>
          <cell r="S468">
            <v>429</v>
          </cell>
          <cell r="T468">
            <v>443</v>
          </cell>
        </row>
        <row r="469">
          <cell r="B469">
            <v>756</v>
          </cell>
          <cell r="C469">
            <v>743</v>
          </cell>
          <cell r="D469">
            <v>821</v>
          </cell>
          <cell r="E469">
            <v>866</v>
          </cell>
          <cell r="F469">
            <v>952</v>
          </cell>
          <cell r="G469">
            <v>985</v>
          </cell>
          <cell r="H469">
            <v>1062</v>
          </cell>
          <cell r="I469">
            <v>1162</v>
          </cell>
          <cell r="J469">
            <v>1202</v>
          </cell>
          <cell r="K469">
            <v>1318</v>
          </cell>
          <cell r="L469">
            <v>1477</v>
          </cell>
          <cell r="M469">
            <v>1557</v>
          </cell>
          <cell r="N469">
            <v>1622</v>
          </cell>
          <cell r="O469">
            <v>1668</v>
          </cell>
          <cell r="P469">
            <v>1747</v>
          </cell>
          <cell r="Q469">
            <v>1820</v>
          </cell>
          <cell r="R469">
            <v>2046</v>
          </cell>
          <cell r="S469">
            <v>2079</v>
          </cell>
          <cell r="T469">
            <v>2154</v>
          </cell>
        </row>
        <row r="479">
          <cell r="B479">
            <v>13755.306323420082</v>
          </cell>
          <cell r="C479">
            <v>4281</v>
          </cell>
          <cell r="D479">
            <v>4478</v>
          </cell>
          <cell r="E479">
            <v>5669</v>
          </cell>
          <cell r="F479">
            <v>7368</v>
          </cell>
          <cell r="G479">
            <v>6434</v>
          </cell>
          <cell r="H479">
            <v>5726</v>
          </cell>
          <cell r="I479">
            <v>8219</v>
          </cell>
          <cell r="J479">
            <v>9212</v>
          </cell>
          <cell r="K479">
            <v>8432</v>
          </cell>
          <cell r="L479">
            <v>7781</v>
          </cell>
          <cell r="M479">
            <v>22885</v>
          </cell>
          <cell r="N479">
            <v>13106</v>
          </cell>
          <cell r="O479">
            <v>10965</v>
          </cell>
          <cell r="P479">
            <v>12968</v>
          </cell>
          <cell r="Q479">
            <v>12515</v>
          </cell>
          <cell r="R479">
            <v>9978</v>
          </cell>
          <cell r="S479">
            <v>11881.285576471011</v>
          </cell>
          <cell r="T479">
            <v>28233.207616817555</v>
          </cell>
        </row>
        <row r="520">
          <cell r="B520">
            <v>5</v>
          </cell>
          <cell r="C520">
            <v>7</v>
          </cell>
          <cell r="D520">
            <v>13</v>
          </cell>
          <cell r="E520">
            <v>19</v>
          </cell>
          <cell r="F520">
            <v>24</v>
          </cell>
          <cell r="G520">
            <v>27</v>
          </cell>
          <cell r="H520">
            <v>34</v>
          </cell>
          <cell r="I520">
            <v>42</v>
          </cell>
          <cell r="J520">
            <v>63</v>
          </cell>
          <cell r="K520">
            <v>77</v>
          </cell>
          <cell r="L520">
            <v>118</v>
          </cell>
          <cell r="M520">
            <v>193</v>
          </cell>
          <cell r="N520">
            <v>283</v>
          </cell>
          <cell r="O520">
            <v>465</v>
          </cell>
          <cell r="P520">
            <v>726</v>
          </cell>
          <cell r="Q520">
            <v>1458</v>
          </cell>
          <cell r="R520">
            <v>2497</v>
          </cell>
          <cell r="S520">
            <v>3771</v>
          </cell>
          <cell r="T520">
            <v>7432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1</v>
          </cell>
          <cell r="Q521">
            <v>1</v>
          </cell>
          <cell r="R521">
            <v>2</v>
          </cell>
          <cell r="S521">
            <v>6</v>
          </cell>
          <cell r="T521">
            <v>41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1</v>
          </cell>
          <cell r="S523">
            <v>2</v>
          </cell>
          <cell r="T523">
            <v>13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1</v>
          </cell>
          <cell r="L524">
            <v>1</v>
          </cell>
          <cell r="M524">
            <v>1</v>
          </cell>
          <cell r="N524">
            <v>1</v>
          </cell>
          <cell r="O524">
            <v>2</v>
          </cell>
          <cell r="P524">
            <v>2</v>
          </cell>
          <cell r="Q524">
            <v>2</v>
          </cell>
          <cell r="R524">
            <v>2</v>
          </cell>
          <cell r="S524">
            <v>2</v>
          </cell>
          <cell r="T524">
            <v>3</v>
          </cell>
        </row>
        <row r="525">
          <cell r="B525">
            <v>1</v>
          </cell>
          <cell r="C525">
            <v>1</v>
          </cell>
          <cell r="D525">
            <v>3</v>
          </cell>
          <cell r="E525">
            <v>3</v>
          </cell>
          <cell r="F525">
            <v>7</v>
          </cell>
          <cell r="G525">
            <v>7</v>
          </cell>
          <cell r="H525">
            <v>12</v>
          </cell>
          <cell r="I525">
            <v>17</v>
          </cell>
          <cell r="J525">
            <v>35</v>
          </cell>
          <cell r="K525">
            <v>30</v>
          </cell>
          <cell r="L525">
            <v>60</v>
          </cell>
          <cell r="M525">
            <v>116</v>
          </cell>
          <cell r="N525">
            <v>188</v>
          </cell>
          <cell r="O525">
            <v>333</v>
          </cell>
          <cell r="P525">
            <v>557</v>
          </cell>
          <cell r="Q525">
            <v>1282</v>
          </cell>
          <cell r="R525">
            <v>2220</v>
          </cell>
          <cell r="S525">
            <v>3075</v>
          </cell>
          <cell r="T525">
            <v>4420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1</v>
          </cell>
          <cell r="Q528">
            <v>1</v>
          </cell>
          <cell r="R528">
            <v>1</v>
          </cell>
          <cell r="S528">
            <v>1</v>
          </cell>
          <cell r="T528">
            <v>5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1</v>
          </cell>
          <cell r="F529">
            <v>2</v>
          </cell>
          <cell r="G529">
            <v>3</v>
          </cell>
          <cell r="H529">
            <v>3</v>
          </cell>
          <cell r="I529">
            <v>3</v>
          </cell>
          <cell r="J529">
            <v>4</v>
          </cell>
          <cell r="K529">
            <v>17</v>
          </cell>
          <cell r="L529">
            <v>18</v>
          </cell>
          <cell r="M529">
            <v>24</v>
          </cell>
          <cell r="N529">
            <v>30</v>
          </cell>
          <cell r="O529">
            <v>41</v>
          </cell>
          <cell r="P529">
            <v>56</v>
          </cell>
          <cell r="Q529">
            <v>41</v>
          </cell>
          <cell r="R529">
            <v>125</v>
          </cell>
          <cell r="S529">
            <v>501</v>
          </cell>
          <cell r="T529">
            <v>2562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5</v>
          </cell>
          <cell r="M530">
            <v>6</v>
          </cell>
          <cell r="N530">
            <v>7</v>
          </cell>
          <cell r="O530">
            <v>7</v>
          </cell>
          <cell r="P530">
            <v>8</v>
          </cell>
          <cell r="Q530">
            <v>10</v>
          </cell>
          <cell r="R530">
            <v>12</v>
          </cell>
          <cell r="S530">
            <v>17</v>
          </cell>
          <cell r="T530">
            <v>41</v>
          </cell>
        </row>
        <row r="531">
          <cell r="B531">
            <v>4</v>
          </cell>
          <cell r="C531">
            <v>5</v>
          </cell>
          <cell r="D531">
            <v>9</v>
          </cell>
          <cell r="E531">
            <v>11</v>
          </cell>
          <cell r="F531">
            <v>11</v>
          </cell>
          <cell r="G531">
            <v>13</v>
          </cell>
          <cell r="H531">
            <v>14</v>
          </cell>
          <cell r="I531">
            <v>15</v>
          </cell>
          <cell r="J531">
            <v>16</v>
          </cell>
          <cell r="K531">
            <v>17</v>
          </cell>
          <cell r="L531">
            <v>18</v>
          </cell>
          <cell r="M531">
            <v>19</v>
          </cell>
          <cell r="N531">
            <v>21</v>
          </cell>
          <cell r="O531">
            <v>24</v>
          </cell>
          <cell r="P531">
            <v>29</v>
          </cell>
          <cell r="Q531">
            <v>31</v>
          </cell>
          <cell r="R531">
            <v>35</v>
          </cell>
          <cell r="S531">
            <v>39</v>
          </cell>
          <cell r="T531">
            <v>193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1</v>
          </cell>
          <cell r="P532">
            <v>1</v>
          </cell>
          <cell r="Q532">
            <v>1</v>
          </cell>
          <cell r="R532">
            <v>1</v>
          </cell>
          <cell r="S532">
            <v>2</v>
          </cell>
          <cell r="T532">
            <v>3</v>
          </cell>
        </row>
        <row r="535"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1</v>
          </cell>
          <cell r="N535">
            <v>1</v>
          </cell>
          <cell r="O535">
            <v>1</v>
          </cell>
          <cell r="P535">
            <v>9</v>
          </cell>
          <cell r="Q535">
            <v>18</v>
          </cell>
          <cell r="R535">
            <v>21</v>
          </cell>
          <cell r="S535">
            <v>21</v>
          </cell>
          <cell r="T535">
            <v>20</v>
          </cell>
        </row>
        <row r="536"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1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1</v>
          </cell>
          <cell r="F538">
            <v>1</v>
          </cell>
          <cell r="G538">
            <v>1</v>
          </cell>
          <cell r="H538">
            <v>1</v>
          </cell>
          <cell r="I538">
            <v>2</v>
          </cell>
          <cell r="J538">
            <v>3</v>
          </cell>
          <cell r="K538">
            <v>6</v>
          </cell>
          <cell r="L538">
            <v>8</v>
          </cell>
          <cell r="M538">
            <v>14</v>
          </cell>
          <cell r="N538">
            <v>17</v>
          </cell>
          <cell r="O538">
            <v>31</v>
          </cell>
          <cell r="P538">
            <v>33</v>
          </cell>
          <cell r="Q538">
            <v>34</v>
          </cell>
          <cell r="R538">
            <v>35</v>
          </cell>
          <cell r="S538">
            <v>36</v>
          </cell>
          <cell r="T538">
            <v>38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1</v>
          </cell>
          <cell r="F539">
            <v>1</v>
          </cell>
          <cell r="G539">
            <v>1</v>
          </cell>
          <cell r="H539">
            <v>1</v>
          </cell>
          <cell r="I539">
            <v>2</v>
          </cell>
          <cell r="J539">
            <v>2</v>
          </cell>
          <cell r="K539">
            <v>2</v>
          </cell>
          <cell r="L539">
            <v>3</v>
          </cell>
          <cell r="M539">
            <v>5</v>
          </cell>
          <cell r="N539">
            <v>9</v>
          </cell>
          <cell r="O539">
            <v>15</v>
          </cell>
          <cell r="P539">
            <v>18</v>
          </cell>
          <cell r="Q539">
            <v>21</v>
          </cell>
          <cell r="R539">
            <v>22</v>
          </cell>
          <cell r="S539">
            <v>24</v>
          </cell>
          <cell r="T539">
            <v>28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1</v>
          </cell>
          <cell r="I541">
            <v>1</v>
          </cell>
          <cell r="J541">
            <v>1</v>
          </cell>
          <cell r="K541">
            <v>1</v>
          </cell>
          <cell r="L541">
            <v>1</v>
          </cell>
          <cell r="M541">
            <v>1</v>
          </cell>
          <cell r="N541">
            <v>2</v>
          </cell>
          <cell r="O541">
            <v>3</v>
          </cell>
          <cell r="P541">
            <v>3</v>
          </cell>
          <cell r="Q541">
            <v>3</v>
          </cell>
          <cell r="R541">
            <v>5</v>
          </cell>
          <cell r="S541">
            <v>24</v>
          </cell>
          <cell r="T541">
            <v>38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</v>
          </cell>
        </row>
        <row r="545">
          <cell r="B545">
            <v>0</v>
          </cell>
          <cell r="C545">
            <v>1</v>
          </cell>
          <cell r="D545">
            <v>1</v>
          </cell>
          <cell r="E545">
            <v>1</v>
          </cell>
          <cell r="F545">
            <v>1</v>
          </cell>
          <cell r="G545">
            <v>1</v>
          </cell>
          <cell r="H545">
            <v>1</v>
          </cell>
          <cell r="I545">
            <v>1</v>
          </cell>
          <cell r="J545">
            <v>1</v>
          </cell>
          <cell r="K545">
            <v>1</v>
          </cell>
          <cell r="L545">
            <v>2</v>
          </cell>
          <cell r="M545">
            <v>2</v>
          </cell>
          <cell r="N545">
            <v>2</v>
          </cell>
          <cell r="O545">
            <v>2</v>
          </cell>
          <cell r="P545">
            <v>2</v>
          </cell>
          <cell r="Q545">
            <v>3</v>
          </cell>
          <cell r="R545">
            <v>3</v>
          </cell>
          <cell r="S545">
            <v>4</v>
          </cell>
          <cell r="T545">
            <v>4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1</v>
          </cell>
          <cell r="F546">
            <v>1</v>
          </cell>
          <cell r="G546">
            <v>1</v>
          </cell>
          <cell r="H546">
            <v>1</v>
          </cell>
          <cell r="I546">
            <v>1</v>
          </cell>
          <cell r="J546">
            <v>1</v>
          </cell>
          <cell r="K546">
            <v>1</v>
          </cell>
          <cell r="L546">
            <v>1</v>
          </cell>
          <cell r="M546">
            <v>2</v>
          </cell>
          <cell r="N546">
            <v>2</v>
          </cell>
          <cell r="O546">
            <v>2</v>
          </cell>
          <cell r="P546">
            <v>2</v>
          </cell>
          <cell r="Q546">
            <v>2</v>
          </cell>
          <cell r="R546">
            <v>2</v>
          </cell>
          <cell r="S546">
            <v>3</v>
          </cell>
          <cell r="T546">
            <v>4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1</v>
          </cell>
          <cell r="L547">
            <v>1</v>
          </cell>
          <cell r="M547">
            <v>2</v>
          </cell>
          <cell r="N547">
            <v>3</v>
          </cell>
          <cell r="O547">
            <v>3</v>
          </cell>
          <cell r="P547">
            <v>4</v>
          </cell>
          <cell r="Q547">
            <v>8</v>
          </cell>
          <cell r="R547">
            <v>10</v>
          </cell>
          <cell r="S547">
            <v>14</v>
          </cell>
          <cell r="T547">
            <v>17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</row>
        <row r="551">
          <cell r="B551">
            <v>1</v>
          </cell>
          <cell r="C551">
            <v>2</v>
          </cell>
          <cell r="D551">
            <v>3</v>
          </cell>
          <cell r="E551">
            <v>4</v>
          </cell>
          <cell r="F551">
            <v>5</v>
          </cell>
          <cell r="G551">
            <v>5</v>
          </cell>
          <cell r="H551">
            <v>6</v>
          </cell>
          <cell r="I551">
            <v>8</v>
          </cell>
          <cell r="J551">
            <v>8</v>
          </cell>
          <cell r="K551">
            <v>9</v>
          </cell>
          <cell r="L551">
            <v>11</v>
          </cell>
          <cell r="M551">
            <v>12</v>
          </cell>
          <cell r="N551">
            <v>14</v>
          </cell>
          <cell r="O551">
            <v>17</v>
          </cell>
          <cell r="P551">
            <v>17</v>
          </cell>
          <cell r="Q551">
            <v>19</v>
          </cell>
          <cell r="R551">
            <v>23</v>
          </cell>
          <cell r="S551">
            <v>27</v>
          </cell>
          <cell r="T551">
            <v>34</v>
          </cell>
        </row>
        <row r="567">
          <cell r="B567">
            <v>291922</v>
          </cell>
          <cell r="C567">
            <v>295654</v>
          </cell>
          <cell r="D567">
            <v>311108</v>
          </cell>
          <cell r="E567">
            <v>316870</v>
          </cell>
          <cell r="F567">
            <v>327102</v>
          </cell>
          <cell r="G567">
            <v>326274</v>
          </cell>
          <cell r="H567">
            <v>323328</v>
          </cell>
          <cell r="I567">
            <v>332445</v>
          </cell>
          <cell r="J567">
            <v>343351</v>
          </cell>
          <cell r="K567">
            <v>340872</v>
          </cell>
          <cell r="L567">
            <v>353247</v>
          </cell>
          <cell r="M567">
            <v>372808</v>
          </cell>
          <cell r="N567">
            <v>315403</v>
          </cell>
          <cell r="O567">
            <v>306242</v>
          </cell>
          <cell r="P567">
            <v>323633</v>
          </cell>
          <cell r="Q567">
            <v>307383</v>
          </cell>
          <cell r="R567">
            <v>308621</v>
          </cell>
          <cell r="S567">
            <v>310120</v>
          </cell>
          <cell r="T567">
            <v>327352</v>
          </cell>
        </row>
        <row r="614">
          <cell r="B614">
            <v>1779.39</v>
          </cell>
          <cell r="C614">
            <v>1942.21</v>
          </cell>
          <cell r="D614">
            <v>2163.1800000000003</v>
          </cell>
          <cell r="E614">
            <v>2372.52</v>
          </cell>
          <cell r="F614">
            <v>2628.38</v>
          </cell>
          <cell r="G614">
            <v>3198.25</v>
          </cell>
          <cell r="H614">
            <v>3547.15</v>
          </cell>
          <cell r="I614">
            <v>3837.9</v>
          </cell>
          <cell r="J614">
            <v>4221.6900000000005</v>
          </cell>
          <cell r="K614">
            <v>4361.25</v>
          </cell>
          <cell r="L614">
            <v>4907.860000000001</v>
          </cell>
          <cell r="M614">
            <v>5652.18</v>
          </cell>
          <cell r="N614">
            <v>6268.570000000001</v>
          </cell>
          <cell r="O614">
            <v>6919.85</v>
          </cell>
          <cell r="P614">
            <v>7861.88</v>
          </cell>
          <cell r="Q614">
            <v>9397.04</v>
          </cell>
          <cell r="R614">
            <v>11502.070000000002</v>
          </cell>
          <cell r="S614">
            <v>14711.95</v>
          </cell>
          <cell r="T614">
            <v>20108.27</v>
          </cell>
        </row>
        <row r="615">
          <cell r="B615">
            <v>11.63</v>
          </cell>
          <cell r="C615">
            <v>11.63</v>
          </cell>
          <cell r="D615">
            <v>11.63</v>
          </cell>
          <cell r="E615">
            <v>11.63</v>
          </cell>
          <cell r="F615">
            <v>11.63</v>
          </cell>
          <cell r="G615">
            <v>11.63</v>
          </cell>
          <cell r="H615">
            <v>11.63</v>
          </cell>
          <cell r="I615">
            <v>11.63</v>
          </cell>
          <cell r="J615">
            <v>11.63</v>
          </cell>
          <cell r="K615">
            <v>11.63</v>
          </cell>
          <cell r="L615">
            <v>11.63</v>
          </cell>
          <cell r="M615">
            <v>11.63</v>
          </cell>
          <cell r="N615">
            <v>23.26</v>
          </cell>
          <cell r="O615">
            <v>23.26</v>
          </cell>
          <cell r="P615">
            <v>34.89</v>
          </cell>
          <cell r="Q615">
            <v>34.89</v>
          </cell>
          <cell r="R615">
            <v>34.89</v>
          </cell>
          <cell r="S615">
            <v>58.150000000000006</v>
          </cell>
          <cell r="T615">
            <v>104.67</v>
          </cell>
        </row>
        <row r="617"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23.26</v>
          </cell>
          <cell r="Q617">
            <v>23.26</v>
          </cell>
          <cell r="R617">
            <v>34.89</v>
          </cell>
          <cell r="S617">
            <v>46.52</v>
          </cell>
          <cell r="T617">
            <v>58.150000000000006</v>
          </cell>
        </row>
        <row r="618">
          <cell r="B618">
            <v>23.26</v>
          </cell>
          <cell r="C618">
            <v>34.89</v>
          </cell>
          <cell r="D618">
            <v>34.89</v>
          </cell>
          <cell r="E618">
            <v>46.52</v>
          </cell>
          <cell r="F618">
            <v>46.52</v>
          </cell>
          <cell r="G618">
            <v>58.150000000000006</v>
          </cell>
          <cell r="H618">
            <v>69.78</v>
          </cell>
          <cell r="I618">
            <v>81.41000000000001</v>
          </cell>
          <cell r="J618">
            <v>81.41000000000001</v>
          </cell>
          <cell r="K618">
            <v>93.04</v>
          </cell>
          <cell r="L618">
            <v>93.04</v>
          </cell>
          <cell r="M618">
            <v>93.04</v>
          </cell>
          <cell r="N618">
            <v>104.67</v>
          </cell>
          <cell r="O618">
            <v>104.67</v>
          </cell>
          <cell r="P618">
            <v>116.30000000000001</v>
          </cell>
          <cell r="Q618">
            <v>116.30000000000001</v>
          </cell>
          <cell r="R618">
            <v>127.93</v>
          </cell>
          <cell r="S618">
            <v>127.93</v>
          </cell>
          <cell r="T618">
            <v>139.56</v>
          </cell>
        </row>
        <row r="619">
          <cell r="B619">
            <v>127.93</v>
          </cell>
          <cell r="C619">
            <v>197.71</v>
          </cell>
          <cell r="D619">
            <v>255.86</v>
          </cell>
          <cell r="E619">
            <v>325.64000000000004</v>
          </cell>
          <cell r="F619">
            <v>418.68</v>
          </cell>
          <cell r="G619">
            <v>476.83000000000004</v>
          </cell>
          <cell r="H619">
            <v>662.9100000000001</v>
          </cell>
          <cell r="I619">
            <v>814.1</v>
          </cell>
          <cell r="J619">
            <v>965.2900000000001</v>
          </cell>
          <cell r="K619">
            <v>907.1400000000001</v>
          </cell>
          <cell r="L619">
            <v>1116.48</v>
          </cell>
          <cell r="M619">
            <v>1744.5000000000002</v>
          </cell>
          <cell r="N619">
            <v>2139.92</v>
          </cell>
          <cell r="O619">
            <v>2512.0800000000004</v>
          </cell>
          <cell r="P619">
            <v>3047.0600000000004</v>
          </cell>
          <cell r="Q619">
            <v>4105.39</v>
          </cell>
          <cell r="R619">
            <v>5489.360000000001</v>
          </cell>
          <cell r="S619">
            <v>6745.400000000001</v>
          </cell>
          <cell r="T619">
            <v>8548.050000000001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11.63</v>
          </cell>
          <cell r="S621">
            <v>11.63</v>
          </cell>
          <cell r="T621">
            <v>34.89</v>
          </cell>
        </row>
        <row r="622">
          <cell r="B622">
            <v>651.2800000000001</v>
          </cell>
          <cell r="C622">
            <v>732.69</v>
          </cell>
          <cell r="D622">
            <v>814.1</v>
          </cell>
          <cell r="E622">
            <v>872.2500000000001</v>
          </cell>
          <cell r="F622">
            <v>918.7700000000001</v>
          </cell>
          <cell r="G622">
            <v>953.6600000000001</v>
          </cell>
          <cell r="H622">
            <v>1000.1800000000001</v>
          </cell>
          <cell r="I622">
            <v>1035.0700000000002</v>
          </cell>
          <cell r="J622">
            <v>1081.5900000000001</v>
          </cell>
          <cell r="K622">
            <v>1128.1100000000001</v>
          </cell>
          <cell r="L622">
            <v>1151.3700000000001</v>
          </cell>
          <cell r="M622">
            <v>1163</v>
          </cell>
          <cell r="N622">
            <v>1151.3700000000001</v>
          </cell>
          <cell r="O622">
            <v>1151.3700000000001</v>
          </cell>
          <cell r="P622">
            <v>1174.63</v>
          </cell>
          <cell r="Q622">
            <v>1186.26</v>
          </cell>
          <cell r="R622">
            <v>1267.67</v>
          </cell>
          <cell r="S622">
            <v>1860.8000000000002</v>
          </cell>
          <cell r="T622">
            <v>2023.6200000000001</v>
          </cell>
        </row>
        <row r="623">
          <cell r="B623">
            <v>244.23000000000002</v>
          </cell>
          <cell r="C623">
            <v>244.23000000000002</v>
          </cell>
          <cell r="D623">
            <v>244.23000000000002</v>
          </cell>
          <cell r="E623">
            <v>255.86</v>
          </cell>
          <cell r="F623">
            <v>279.12</v>
          </cell>
          <cell r="G623">
            <v>290.75</v>
          </cell>
          <cell r="H623">
            <v>302.38</v>
          </cell>
          <cell r="I623">
            <v>267.49</v>
          </cell>
          <cell r="J623">
            <v>302.38</v>
          </cell>
          <cell r="K623">
            <v>337.27000000000004</v>
          </cell>
          <cell r="L623">
            <v>383.79</v>
          </cell>
          <cell r="M623">
            <v>441.94000000000005</v>
          </cell>
          <cell r="N623">
            <v>500.09000000000003</v>
          </cell>
          <cell r="O623">
            <v>558.24</v>
          </cell>
          <cell r="P623">
            <v>674.5400000000001</v>
          </cell>
          <cell r="Q623">
            <v>755.95</v>
          </cell>
          <cell r="R623">
            <v>965.2900000000001</v>
          </cell>
          <cell r="S623">
            <v>1593.3100000000002</v>
          </cell>
          <cell r="T623">
            <v>4093.76</v>
          </cell>
        </row>
        <row r="624">
          <cell r="B624">
            <v>220.97000000000003</v>
          </cell>
          <cell r="C624">
            <v>151.19</v>
          </cell>
          <cell r="D624">
            <v>151.19</v>
          </cell>
          <cell r="E624">
            <v>151.19</v>
          </cell>
          <cell r="F624">
            <v>162.82000000000002</v>
          </cell>
          <cell r="G624">
            <v>174.45000000000002</v>
          </cell>
          <cell r="H624">
            <v>174.45000000000002</v>
          </cell>
          <cell r="I624">
            <v>186.08</v>
          </cell>
          <cell r="J624">
            <v>197.71</v>
          </cell>
          <cell r="K624">
            <v>209.34</v>
          </cell>
          <cell r="L624">
            <v>302.38</v>
          </cell>
          <cell r="M624">
            <v>220.97000000000003</v>
          </cell>
          <cell r="N624">
            <v>220.97000000000003</v>
          </cell>
          <cell r="O624">
            <v>209.34</v>
          </cell>
          <cell r="P624">
            <v>220.97000000000003</v>
          </cell>
          <cell r="Q624">
            <v>255.86</v>
          </cell>
          <cell r="R624">
            <v>337.27000000000004</v>
          </cell>
          <cell r="S624">
            <v>430.31</v>
          </cell>
          <cell r="T624">
            <v>546.61</v>
          </cell>
        </row>
        <row r="625">
          <cell r="B625">
            <v>58.150000000000006</v>
          </cell>
          <cell r="C625">
            <v>69.78</v>
          </cell>
          <cell r="D625">
            <v>81.41000000000001</v>
          </cell>
          <cell r="E625">
            <v>93.04</v>
          </cell>
          <cell r="F625">
            <v>93.04</v>
          </cell>
          <cell r="G625">
            <v>93.04</v>
          </cell>
          <cell r="H625">
            <v>93.04</v>
          </cell>
          <cell r="I625">
            <v>104.67</v>
          </cell>
          <cell r="J625">
            <v>127.93</v>
          </cell>
          <cell r="K625">
            <v>127.93</v>
          </cell>
          <cell r="L625">
            <v>139.56</v>
          </cell>
          <cell r="M625">
            <v>162.82000000000002</v>
          </cell>
          <cell r="N625">
            <v>186.08</v>
          </cell>
          <cell r="O625">
            <v>209.34</v>
          </cell>
          <cell r="P625">
            <v>244.23000000000002</v>
          </cell>
          <cell r="Q625">
            <v>348.90000000000003</v>
          </cell>
          <cell r="R625">
            <v>441.94000000000005</v>
          </cell>
          <cell r="S625">
            <v>651.2800000000001</v>
          </cell>
          <cell r="T625">
            <v>965.2900000000001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360.53000000000003</v>
          </cell>
          <cell r="H626">
            <v>372.16</v>
          </cell>
          <cell r="I626">
            <v>383.79</v>
          </cell>
          <cell r="J626">
            <v>395.42</v>
          </cell>
          <cell r="K626">
            <v>407.05</v>
          </cell>
          <cell r="L626">
            <v>407.05</v>
          </cell>
          <cell r="M626">
            <v>395.42</v>
          </cell>
          <cell r="N626">
            <v>407.05</v>
          </cell>
          <cell r="O626">
            <v>418.68</v>
          </cell>
          <cell r="P626">
            <v>465.20000000000005</v>
          </cell>
          <cell r="Q626">
            <v>476.83000000000004</v>
          </cell>
          <cell r="R626">
            <v>500.09000000000003</v>
          </cell>
          <cell r="S626">
            <v>628.0200000000001</v>
          </cell>
          <cell r="T626">
            <v>651.2800000000001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11.63</v>
          </cell>
          <cell r="Q629">
            <v>23.26</v>
          </cell>
          <cell r="R629">
            <v>23.26</v>
          </cell>
          <cell r="S629">
            <v>23.26</v>
          </cell>
          <cell r="T629">
            <v>23.26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11.63</v>
          </cell>
          <cell r="N630">
            <v>23.26</v>
          </cell>
          <cell r="O630">
            <v>23.26</v>
          </cell>
          <cell r="P630">
            <v>23.26</v>
          </cell>
          <cell r="Q630">
            <v>23.26</v>
          </cell>
          <cell r="R630">
            <v>23.26</v>
          </cell>
          <cell r="S630">
            <v>34.89</v>
          </cell>
          <cell r="T630">
            <v>46.52</v>
          </cell>
        </row>
        <row r="632">
          <cell r="B632">
            <v>23.26</v>
          </cell>
          <cell r="C632">
            <v>23.26</v>
          </cell>
          <cell r="D632">
            <v>34.89</v>
          </cell>
          <cell r="E632">
            <v>34.89</v>
          </cell>
          <cell r="F632">
            <v>46.52</v>
          </cell>
          <cell r="G632">
            <v>58.150000000000006</v>
          </cell>
          <cell r="H632">
            <v>69.78</v>
          </cell>
          <cell r="I632">
            <v>81.41000000000001</v>
          </cell>
          <cell r="J632">
            <v>93.04</v>
          </cell>
          <cell r="K632">
            <v>116.30000000000001</v>
          </cell>
          <cell r="L632">
            <v>139.56</v>
          </cell>
          <cell r="M632">
            <v>162.82000000000002</v>
          </cell>
          <cell r="N632">
            <v>186.08</v>
          </cell>
          <cell r="O632">
            <v>220.97000000000003</v>
          </cell>
          <cell r="P632">
            <v>232.60000000000002</v>
          </cell>
          <cell r="Q632">
            <v>255.86</v>
          </cell>
          <cell r="R632">
            <v>255.86</v>
          </cell>
          <cell r="S632">
            <v>267.49</v>
          </cell>
          <cell r="T632">
            <v>279.12</v>
          </cell>
        </row>
        <row r="633">
          <cell r="B633">
            <v>174.45000000000002</v>
          </cell>
          <cell r="C633">
            <v>220.97000000000003</v>
          </cell>
          <cell r="D633">
            <v>267.49</v>
          </cell>
          <cell r="E633">
            <v>290.75</v>
          </cell>
          <cell r="F633">
            <v>337.27000000000004</v>
          </cell>
          <cell r="G633">
            <v>418.68</v>
          </cell>
          <cell r="H633">
            <v>488.46000000000004</v>
          </cell>
          <cell r="I633">
            <v>558.24</v>
          </cell>
          <cell r="J633">
            <v>639.6500000000001</v>
          </cell>
          <cell r="K633">
            <v>674.5400000000001</v>
          </cell>
          <cell r="L633">
            <v>744.32</v>
          </cell>
          <cell r="M633">
            <v>779.21</v>
          </cell>
          <cell r="N633">
            <v>860.62</v>
          </cell>
          <cell r="O633">
            <v>930.4000000000001</v>
          </cell>
          <cell r="P633">
            <v>1011.8100000000001</v>
          </cell>
          <cell r="Q633">
            <v>1081.5900000000001</v>
          </cell>
          <cell r="R633">
            <v>1174.63</v>
          </cell>
          <cell r="S633">
            <v>1267.67</v>
          </cell>
          <cell r="T633">
            <v>1372.3400000000001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11.63</v>
          </cell>
        </row>
        <row r="635">
          <cell r="B635">
            <v>127.93</v>
          </cell>
          <cell r="C635">
            <v>151.19</v>
          </cell>
          <cell r="D635">
            <v>151.19</v>
          </cell>
          <cell r="E635">
            <v>162.82000000000002</v>
          </cell>
          <cell r="F635">
            <v>162.82000000000002</v>
          </cell>
          <cell r="G635">
            <v>174.45000000000002</v>
          </cell>
          <cell r="H635">
            <v>186.08</v>
          </cell>
          <cell r="I635">
            <v>186.08</v>
          </cell>
          <cell r="J635">
            <v>197.71</v>
          </cell>
          <cell r="K635">
            <v>209.34</v>
          </cell>
          <cell r="L635">
            <v>209.34</v>
          </cell>
          <cell r="M635">
            <v>220.97000000000003</v>
          </cell>
          <cell r="N635">
            <v>232.60000000000002</v>
          </cell>
          <cell r="O635">
            <v>244.23000000000002</v>
          </cell>
          <cell r="P635">
            <v>244.23000000000002</v>
          </cell>
          <cell r="Q635">
            <v>267.49</v>
          </cell>
          <cell r="R635">
            <v>279.12</v>
          </cell>
          <cell r="S635">
            <v>325.64000000000004</v>
          </cell>
          <cell r="T635">
            <v>395.42</v>
          </cell>
        </row>
        <row r="636"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</row>
        <row r="638"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</row>
        <row r="639"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11.63</v>
          </cell>
          <cell r="M639">
            <v>11.63</v>
          </cell>
          <cell r="N639">
            <v>11.63</v>
          </cell>
          <cell r="O639">
            <v>11.63</v>
          </cell>
          <cell r="P639">
            <v>11.63</v>
          </cell>
          <cell r="Q639">
            <v>11.63</v>
          </cell>
          <cell r="R639">
            <v>11.63</v>
          </cell>
          <cell r="S639">
            <v>11.63</v>
          </cell>
          <cell r="T639">
            <v>11.63</v>
          </cell>
        </row>
        <row r="640">
          <cell r="B640">
            <v>34.89</v>
          </cell>
          <cell r="C640">
            <v>46.52</v>
          </cell>
          <cell r="D640">
            <v>46.52</v>
          </cell>
          <cell r="E640">
            <v>46.52</v>
          </cell>
          <cell r="F640">
            <v>58.150000000000006</v>
          </cell>
          <cell r="G640">
            <v>58.150000000000006</v>
          </cell>
          <cell r="H640">
            <v>46.52</v>
          </cell>
          <cell r="I640">
            <v>58.150000000000006</v>
          </cell>
          <cell r="J640">
            <v>58.150000000000006</v>
          </cell>
          <cell r="K640">
            <v>58.150000000000006</v>
          </cell>
          <cell r="L640">
            <v>58.150000000000006</v>
          </cell>
          <cell r="M640">
            <v>69.78</v>
          </cell>
          <cell r="N640">
            <v>46.52</v>
          </cell>
          <cell r="O640">
            <v>58.150000000000006</v>
          </cell>
          <cell r="P640">
            <v>58.150000000000006</v>
          </cell>
          <cell r="Q640">
            <v>69.78</v>
          </cell>
          <cell r="R640">
            <v>69.78</v>
          </cell>
          <cell r="S640">
            <v>104.67</v>
          </cell>
          <cell r="T640">
            <v>116.30000000000001</v>
          </cell>
        </row>
        <row r="641">
          <cell r="B641">
            <v>58.150000000000006</v>
          </cell>
          <cell r="C641">
            <v>58.150000000000006</v>
          </cell>
          <cell r="D641">
            <v>69.78</v>
          </cell>
          <cell r="E641">
            <v>69.78</v>
          </cell>
          <cell r="F641">
            <v>69.78</v>
          </cell>
          <cell r="G641">
            <v>69.78</v>
          </cell>
          <cell r="H641">
            <v>69.78</v>
          </cell>
          <cell r="I641">
            <v>69.78</v>
          </cell>
          <cell r="J641">
            <v>81.41000000000001</v>
          </cell>
          <cell r="K641">
            <v>81.41000000000001</v>
          </cell>
          <cell r="L641">
            <v>127.93</v>
          </cell>
          <cell r="M641">
            <v>151.19</v>
          </cell>
          <cell r="N641">
            <v>186.08</v>
          </cell>
          <cell r="O641">
            <v>232.60000000000002</v>
          </cell>
          <cell r="P641">
            <v>290.75</v>
          </cell>
          <cell r="Q641">
            <v>348.90000000000003</v>
          </cell>
          <cell r="R641">
            <v>430.31</v>
          </cell>
          <cell r="S641">
            <v>534.98</v>
          </cell>
          <cell r="T641">
            <v>662.9100000000001</v>
          </cell>
        </row>
        <row r="642">
          <cell r="B642">
            <v>325.64000000000004</v>
          </cell>
          <cell r="C642">
            <v>476.83000000000004</v>
          </cell>
          <cell r="D642">
            <v>697.8000000000001</v>
          </cell>
          <cell r="E642">
            <v>1023.44</v>
          </cell>
          <cell r="F642">
            <v>1500.2700000000002</v>
          </cell>
          <cell r="G642">
            <v>1663.0900000000001</v>
          </cell>
          <cell r="H642">
            <v>1849.17</v>
          </cell>
          <cell r="I642">
            <v>2081.77</v>
          </cell>
          <cell r="J642">
            <v>2442.3</v>
          </cell>
          <cell r="K642">
            <v>2744.6800000000003</v>
          </cell>
          <cell r="L642">
            <v>3047.0600000000004</v>
          </cell>
          <cell r="M642">
            <v>3337.8100000000004</v>
          </cell>
          <cell r="N642">
            <v>3698.34</v>
          </cell>
          <cell r="O642">
            <v>4070.5000000000005</v>
          </cell>
          <cell r="P642">
            <v>4361.25</v>
          </cell>
          <cell r="Q642">
            <v>4477.55</v>
          </cell>
          <cell r="R642">
            <v>4675.26</v>
          </cell>
          <cell r="S642">
            <v>4884.6</v>
          </cell>
          <cell r="T642">
            <v>4884.6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</row>
        <row r="645">
          <cell r="B645">
            <v>93.04</v>
          </cell>
          <cell r="C645">
            <v>104.67</v>
          </cell>
          <cell r="D645">
            <v>127.93</v>
          </cell>
          <cell r="E645">
            <v>139.56</v>
          </cell>
          <cell r="F645">
            <v>162.82000000000002</v>
          </cell>
          <cell r="G645">
            <v>186.08</v>
          </cell>
          <cell r="H645">
            <v>209.34</v>
          </cell>
          <cell r="I645">
            <v>220.97000000000003</v>
          </cell>
          <cell r="J645">
            <v>244.23000000000002</v>
          </cell>
          <cell r="K645">
            <v>267.49</v>
          </cell>
          <cell r="L645">
            <v>279.12</v>
          </cell>
          <cell r="M645">
            <v>302.38</v>
          </cell>
          <cell r="N645">
            <v>267.49</v>
          </cell>
          <cell r="O645">
            <v>279.12</v>
          </cell>
          <cell r="P645">
            <v>290.75</v>
          </cell>
          <cell r="Q645">
            <v>302.38</v>
          </cell>
          <cell r="R645">
            <v>325.64000000000004</v>
          </cell>
          <cell r="S645">
            <v>348.90000000000003</v>
          </cell>
          <cell r="T645">
            <v>383.79</v>
          </cell>
        </row>
      </sheetData>
      <sheetData sheetId="3">
        <row r="32">
          <cell r="B32">
            <v>1990</v>
          </cell>
          <cell r="C32">
            <v>1991</v>
          </cell>
          <cell r="D32">
            <v>1992</v>
          </cell>
          <cell r="E32">
            <v>1993</v>
          </cell>
          <cell r="F32">
            <v>1994</v>
          </cell>
          <cell r="G32">
            <v>1995</v>
          </cell>
          <cell r="H32">
            <v>1996</v>
          </cell>
          <cell r="I32">
            <v>1997</v>
          </cell>
          <cell r="J32">
            <v>1998</v>
          </cell>
          <cell r="K32">
            <v>1999</v>
          </cell>
          <cell r="L32">
            <v>2000</v>
          </cell>
          <cell r="M32">
            <v>2001</v>
          </cell>
          <cell r="N32">
            <v>2002</v>
          </cell>
          <cell r="O32">
            <v>2003</v>
          </cell>
          <cell r="P32">
            <v>2004</v>
          </cell>
          <cell r="Q32">
            <v>2005</v>
          </cell>
          <cell r="R32">
            <v>2006</v>
          </cell>
          <cell r="S32">
            <v>2007</v>
          </cell>
          <cell r="T32">
            <v>2008</v>
          </cell>
        </row>
        <row r="33">
          <cell r="A33" t="str">
            <v>Oil</v>
          </cell>
          <cell r="B33">
            <v>214.749</v>
          </cell>
          <cell r="C33">
            <v>230.841</v>
          </cell>
          <cell r="D33">
            <v>244.324</v>
          </cell>
          <cell r="E33">
            <v>217.657</v>
          </cell>
          <cell r="F33">
            <v>215.723</v>
          </cell>
          <cell r="G33">
            <v>223.259</v>
          </cell>
          <cell r="H33">
            <v>224.459</v>
          </cell>
          <cell r="I33">
            <v>212.675</v>
          </cell>
          <cell r="J33">
            <v>217.091</v>
          </cell>
          <cell r="K33">
            <v>200.889</v>
          </cell>
          <cell r="L33">
            <v>179.913</v>
          </cell>
          <cell r="M33">
            <v>172.173</v>
          </cell>
          <cell r="N33">
            <v>184.145</v>
          </cell>
          <cell r="O33">
            <v>162.593</v>
          </cell>
          <cell r="P33">
            <v>145.764</v>
          </cell>
          <cell r="Q33">
            <v>139.123</v>
          </cell>
          <cell r="R33">
            <v>131.932</v>
          </cell>
          <cell r="S33">
            <v>110.03</v>
          </cell>
          <cell r="T33">
            <v>104.498</v>
          </cell>
        </row>
        <row r="34">
          <cell r="A34" t="str">
            <v>Coal and lignite</v>
          </cell>
          <cell r="B34">
            <v>1027.3417803921916</v>
          </cell>
          <cell r="C34">
            <v>1023.939</v>
          </cell>
          <cell r="D34">
            <v>978.237</v>
          </cell>
          <cell r="E34">
            <v>930.286</v>
          </cell>
          <cell r="F34">
            <v>938.567</v>
          </cell>
          <cell r="G34">
            <v>948.73</v>
          </cell>
          <cell r="H34">
            <v>955.736</v>
          </cell>
          <cell r="I34">
            <v>900.688</v>
          </cell>
          <cell r="J34">
            <v>912.092</v>
          </cell>
          <cell r="K34">
            <v>875.207</v>
          </cell>
          <cell r="L34">
            <v>926.895</v>
          </cell>
          <cell r="M34">
            <v>938.779</v>
          </cell>
          <cell r="N34">
            <v>937.502</v>
          </cell>
          <cell r="O34">
            <v>1005.273</v>
          </cell>
          <cell r="P34">
            <v>983.827</v>
          </cell>
          <cell r="Q34">
            <v>969.245</v>
          </cell>
          <cell r="R34">
            <v>986.968</v>
          </cell>
          <cell r="S34">
            <v>986.331714423529</v>
          </cell>
          <cell r="T34">
            <v>901.4187923831824</v>
          </cell>
        </row>
        <row r="35">
          <cell r="A35" t="str">
            <v>Natural and derived gas</v>
          </cell>
          <cell r="B35">
            <v>215.928</v>
          </cell>
          <cell r="C35">
            <v>211.19</v>
          </cell>
          <cell r="D35">
            <v>203.523</v>
          </cell>
          <cell r="E35">
            <v>238.112</v>
          </cell>
          <cell r="F35">
            <v>261.079</v>
          </cell>
          <cell r="G35">
            <v>294.459</v>
          </cell>
          <cell r="H35">
            <v>338.741</v>
          </cell>
          <cell r="I35">
            <v>393.147</v>
          </cell>
          <cell r="J35">
            <v>423.662</v>
          </cell>
          <cell r="K35">
            <v>486.619</v>
          </cell>
          <cell r="L35">
            <v>511.777</v>
          </cell>
          <cell r="M35">
            <v>518.713</v>
          </cell>
          <cell r="N35">
            <v>553.756</v>
          </cell>
          <cell r="O35">
            <v>595.309</v>
          </cell>
          <cell r="P35">
            <v>647.724</v>
          </cell>
          <cell r="Q35">
            <v>693.333</v>
          </cell>
          <cell r="R35">
            <v>712.085</v>
          </cell>
          <cell r="S35">
            <v>768.363</v>
          </cell>
          <cell r="T35">
            <v>808.281</v>
          </cell>
        </row>
        <row r="36">
          <cell r="A36" t="str">
            <v>Nuclear</v>
          </cell>
          <cell r="B36">
            <v>794.875</v>
          </cell>
          <cell r="C36">
            <v>820.034</v>
          </cell>
          <cell r="D36">
            <v>828.98</v>
          </cell>
          <cell r="E36">
            <v>861.909</v>
          </cell>
          <cell r="F36">
            <v>858.764</v>
          </cell>
          <cell r="G36">
            <v>881.821</v>
          </cell>
          <cell r="H36">
            <v>927.548</v>
          </cell>
          <cell r="I36">
            <v>937.346</v>
          </cell>
          <cell r="J36">
            <v>932.851</v>
          </cell>
          <cell r="K36">
            <v>943.949</v>
          </cell>
          <cell r="L36">
            <v>944.993</v>
          </cell>
          <cell r="M36">
            <v>978.986</v>
          </cell>
          <cell r="N36">
            <v>990.196</v>
          </cell>
          <cell r="O36">
            <v>995.86</v>
          </cell>
          <cell r="P36">
            <v>1008.437</v>
          </cell>
          <cell r="Q36">
            <v>997.699</v>
          </cell>
          <cell r="R36">
            <v>989.877</v>
          </cell>
          <cell r="S36">
            <v>935.277</v>
          </cell>
          <cell r="T36">
            <v>937.236</v>
          </cell>
        </row>
        <row r="37">
          <cell r="A37" t="str">
            <v>Renewables</v>
          </cell>
          <cell r="B37">
            <v>330.70939000000004</v>
          </cell>
          <cell r="C37">
            <v>339.33721</v>
          </cell>
          <cell r="D37">
            <v>359.08918</v>
          </cell>
          <cell r="E37">
            <v>365.52352</v>
          </cell>
          <cell r="F37">
            <v>376.29038</v>
          </cell>
          <cell r="G37">
            <v>381.09125</v>
          </cell>
          <cell r="H37">
            <v>384.51615000000004</v>
          </cell>
          <cell r="I37">
            <v>397.9879</v>
          </cell>
          <cell r="J37">
            <v>420.07269</v>
          </cell>
          <cell r="K37">
            <v>428.83825</v>
          </cell>
          <cell r="L37">
            <v>454.54686</v>
          </cell>
          <cell r="M37">
            <v>482.27218</v>
          </cell>
          <cell r="N37">
            <v>444.70457</v>
          </cell>
          <cell r="O37">
            <v>453.39885</v>
          </cell>
          <cell r="P37">
            <v>498.92388</v>
          </cell>
          <cell r="Q37">
            <v>509.16603999999995</v>
          </cell>
          <cell r="R37">
            <v>536.3960699999999</v>
          </cell>
          <cell r="S37">
            <v>573.58795</v>
          </cell>
          <cell r="T37">
            <v>619.02727</v>
          </cell>
        </row>
        <row r="38">
          <cell r="A38" t="str">
            <v>Other fuels</v>
          </cell>
          <cell r="B38">
            <v>29.455306323420068</v>
          </cell>
          <cell r="C38">
            <v>23.473000000000006</v>
          </cell>
          <cell r="D38">
            <v>26.886000000000017</v>
          </cell>
          <cell r="E38">
            <v>25.859999999999975</v>
          </cell>
          <cell r="F38">
            <v>24.895000000000046</v>
          </cell>
          <cell r="G38">
            <v>26.130000000000027</v>
          </cell>
          <cell r="H38">
            <v>28.618000000000052</v>
          </cell>
          <cell r="I38">
            <v>29.84800000000002</v>
          </cell>
          <cell r="J38">
            <v>34.72600000000001</v>
          </cell>
          <cell r="K38">
            <v>36.65899999999998</v>
          </cell>
          <cell r="L38">
            <v>36.471</v>
          </cell>
          <cell r="M38">
            <v>52.128</v>
          </cell>
          <cell r="N38">
            <v>45.633999999999965</v>
          </cell>
          <cell r="O38">
            <v>43.03</v>
          </cell>
          <cell r="P38">
            <v>46.48200000000001</v>
          </cell>
          <cell r="Q38">
            <v>46.87600000000005</v>
          </cell>
          <cell r="R38">
            <v>45.705000000000034</v>
          </cell>
          <cell r="S38">
            <v>45.997285576471</v>
          </cell>
          <cell r="T38">
            <v>60.06620761681758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1 Gross Elec prodn by fuel"/>
      <sheetName val="Chart3 Annual growth rate"/>
      <sheetName val="Chart Share Elec prodn + proj"/>
      <sheetName val="Data for main graphs"/>
      <sheetName val="EU15 fuel share cht"/>
      <sheetName val="CTEG check"/>
      <sheetName val="Growth Rates Cht"/>
      <sheetName val="Growth Rates share"/>
      <sheetName val="Main table"/>
      <sheetName val="pumping"/>
      <sheetName val="TEG"/>
      <sheetName val="Coal &amp; lignite"/>
      <sheetName val="Oil"/>
      <sheetName val="Natural &amp; derived gas"/>
      <sheetName val="Natural gas"/>
      <sheetName val="Nuclear"/>
      <sheetName val="Other"/>
      <sheetName val="Biomass &amp; Waste"/>
      <sheetName val="Wind"/>
      <sheetName val="Hydro"/>
      <sheetName val="PV"/>
      <sheetName val="Geothermal"/>
      <sheetName val="All RE"/>
      <sheetName val="Other RE"/>
      <sheetName val="Total gross generation projn"/>
      <sheetName val="Total thermal gen proj"/>
      <sheetName val="Coal &amp; lignite projn"/>
      <sheetName val="Oil projn"/>
      <sheetName val="Natural &amp; derived gas projn"/>
      <sheetName val="Nuclear projn"/>
      <sheetName val="Geothermal projn"/>
      <sheetName val="Biomass and Waste projn 2"/>
      <sheetName val="Biomass and waste projn 1"/>
      <sheetName val="Wind projn"/>
      <sheetName val="Hydro projn"/>
      <sheetName val="Other renewables Projn"/>
      <sheetName val="NewCronos"/>
      <sheetName val="All RE proj"/>
      <sheetName val="Non thermal renewables (CHECK)"/>
    </sheetNames>
    <sheetDataSet>
      <sheetData sheetId="36">
        <row r="609">
          <cell r="A609" t="str">
            <v>indic_en 107012</v>
          </cell>
          <cell r="B609" t="str">
            <v>indic_en</v>
          </cell>
          <cell r="C609">
            <v>107012</v>
          </cell>
        </row>
        <row r="610">
          <cell r="A610" t="str">
            <v> Gross electricity generation - Other power stations</v>
          </cell>
          <cell r="C610" t="str">
            <v>Gross electricity generation - Other power stations</v>
          </cell>
        </row>
        <row r="611">
          <cell r="A611" t="str">
            <v>unit gwh</v>
          </cell>
          <cell r="B611" t="str">
            <v>unit</v>
          </cell>
          <cell r="C611" t="str">
            <v>gwh</v>
          </cell>
        </row>
        <row r="612">
          <cell r="A612" t="str">
            <v> Gigawatt hour</v>
          </cell>
          <cell r="C612" t="str">
            <v>Gigawatt hour</v>
          </cell>
        </row>
        <row r="613">
          <cell r="A613" t="str">
            <v>product 6000</v>
          </cell>
          <cell r="B613" t="str">
            <v>product</v>
          </cell>
          <cell r="C613">
            <v>6000</v>
          </cell>
        </row>
        <row r="614">
          <cell r="A614" t="str">
            <v> Electrical Energy</v>
          </cell>
          <cell r="C614" t="str">
            <v>Electrical Energy</v>
          </cell>
        </row>
        <row r="615">
          <cell r="A615" t="str">
            <v> </v>
          </cell>
        </row>
        <row r="616">
          <cell r="A616" t="str">
            <v> </v>
          </cell>
          <cell r="D616" t="str">
            <v>time</v>
          </cell>
          <cell r="E616" t="str">
            <v>1990a00</v>
          </cell>
          <cell r="F616" t="str">
            <v>1991a00</v>
          </cell>
          <cell r="G616" t="str">
            <v>1992a00</v>
          </cell>
          <cell r="H616" t="str">
            <v>1993a00</v>
          </cell>
          <cell r="I616" t="str">
            <v>1994a00</v>
          </cell>
          <cell r="J616" t="str">
            <v>1995a00</v>
          </cell>
          <cell r="K616" t="str">
            <v>1996a00</v>
          </cell>
          <cell r="L616" t="str">
            <v>1997a00</v>
          </cell>
          <cell r="M616" t="str">
            <v>1998a00</v>
          </cell>
          <cell r="N616" t="str">
            <v>1999a00</v>
          </cell>
          <cell r="O616" t="str">
            <v>2000a00</v>
          </cell>
          <cell r="P616" t="str">
            <v>2001a00</v>
          </cell>
          <cell r="Q616" t="str">
            <v>2002a00</v>
          </cell>
          <cell r="R616" t="str">
            <v>2003a00</v>
          </cell>
          <cell r="S616" t="str">
            <v>2004a00</v>
          </cell>
        </row>
        <row r="617">
          <cell r="A617" t="str">
            <v> </v>
          </cell>
        </row>
        <row r="618">
          <cell r="A618" t="str">
            <v>geo </v>
          </cell>
          <cell r="B618" t="str">
            <v>geo</v>
          </cell>
        </row>
        <row r="619">
          <cell r="A619" t="str">
            <v>eu25 European Union (25 countries)</v>
          </cell>
          <cell r="B619" t="str">
            <v>eu25</v>
          </cell>
          <cell r="C619" t="str">
            <v>European Union (25 countries)</v>
          </cell>
          <cell r="E619">
            <v>5083</v>
          </cell>
          <cell r="F619">
            <v>8460</v>
          </cell>
          <cell r="G619">
            <v>4153</v>
          </cell>
          <cell r="H619">
            <v>5159</v>
          </cell>
          <cell r="I619">
            <v>6861</v>
          </cell>
          <cell r="J619">
            <v>6029</v>
          </cell>
          <cell r="K619">
            <v>5409</v>
          </cell>
          <cell r="L619">
            <v>7788</v>
          </cell>
          <cell r="M619">
            <v>8421</v>
          </cell>
          <cell r="N619">
            <v>9307</v>
          </cell>
          <cell r="O619">
            <v>9525</v>
          </cell>
          <cell r="P619">
            <v>24258</v>
          </cell>
          <cell r="Q619">
            <v>12779</v>
          </cell>
          <cell r="R619">
            <v>12277</v>
          </cell>
          <cell r="S619">
            <v>12513</v>
          </cell>
        </row>
        <row r="620">
          <cell r="A620" t="str">
            <v>eu15 European Union (15 countries)</v>
          </cell>
          <cell r="B620" t="str">
            <v>eu15</v>
          </cell>
          <cell r="C620" t="str">
            <v>European Union (15 countries)</v>
          </cell>
          <cell r="E620">
            <v>4967</v>
          </cell>
          <cell r="F620">
            <v>8378</v>
          </cell>
          <cell r="G620">
            <v>4045</v>
          </cell>
          <cell r="H620">
            <v>5002</v>
          </cell>
          <cell r="I620">
            <v>6652</v>
          </cell>
          <cell r="J620">
            <v>5889</v>
          </cell>
          <cell r="K620">
            <v>5196</v>
          </cell>
          <cell r="L620">
            <v>7625</v>
          </cell>
          <cell r="M620">
            <v>8253</v>
          </cell>
          <cell r="N620">
            <v>8169</v>
          </cell>
          <cell r="O620">
            <v>8270</v>
          </cell>
          <cell r="P620">
            <v>22816</v>
          </cell>
          <cell r="Q620">
            <v>11215</v>
          </cell>
          <cell r="R620">
            <v>10985</v>
          </cell>
          <cell r="S620">
            <v>11933</v>
          </cell>
        </row>
        <row r="621">
          <cell r="A621" t="str">
            <v>nms10 New Member States (CZ, EE, CY, LV, LT, HU, MT, PL, SI, SK)</v>
          </cell>
          <cell r="B621" t="str">
            <v>nms10</v>
          </cell>
          <cell r="C621" t="str">
            <v>New Member States (CZ, EE, CY, LV, LT, HU, MT, PL, SI, SK)</v>
          </cell>
          <cell r="E621">
            <v>116</v>
          </cell>
          <cell r="F621">
            <v>82</v>
          </cell>
          <cell r="G621">
            <v>108</v>
          </cell>
          <cell r="H621">
            <v>157</v>
          </cell>
          <cell r="I621">
            <v>209</v>
          </cell>
          <cell r="J621">
            <v>140</v>
          </cell>
          <cell r="K621">
            <v>213</v>
          </cell>
          <cell r="L621">
            <v>163</v>
          </cell>
          <cell r="M621">
            <v>168</v>
          </cell>
          <cell r="N621">
            <v>1138</v>
          </cell>
          <cell r="O621">
            <v>1255</v>
          </cell>
          <cell r="P621">
            <v>1442</v>
          </cell>
          <cell r="Q621">
            <v>1564</v>
          </cell>
          <cell r="R621">
            <v>1292</v>
          </cell>
          <cell r="S621">
            <v>580</v>
          </cell>
        </row>
        <row r="622">
          <cell r="A622" t="str">
            <v>be Belgium</v>
          </cell>
          <cell r="B622" t="str">
            <v>be</v>
          </cell>
          <cell r="C622" t="str">
            <v>Belgium</v>
          </cell>
          <cell r="E622">
            <v>152</v>
          </cell>
          <cell r="F622">
            <v>281</v>
          </cell>
          <cell r="G622">
            <v>369</v>
          </cell>
          <cell r="H622">
            <v>358</v>
          </cell>
          <cell r="I622">
            <v>422</v>
          </cell>
          <cell r="J622">
            <v>462</v>
          </cell>
          <cell r="K622">
            <v>488</v>
          </cell>
          <cell r="L622">
            <v>409</v>
          </cell>
          <cell r="M622">
            <v>533</v>
          </cell>
          <cell r="N622">
            <v>380</v>
          </cell>
          <cell r="O622">
            <v>359</v>
          </cell>
          <cell r="P622">
            <v>513</v>
          </cell>
          <cell r="Q622">
            <v>486</v>
          </cell>
          <cell r="R622">
            <v>270</v>
          </cell>
          <cell r="S622">
            <v>223</v>
          </cell>
        </row>
        <row r="623">
          <cell r="A623" t="str">
            <v>cz Czech Republic</v>
          </cell>
          <cell r="B623" t="str">
            <v>cz</v>
          </cell>
          <cell r="C623" t="str">
            <v>Czech Republic</v>
          </cell>
          <cell r="E623">
            <v>0</v>
          </cell>
          <cell r="F623">
            <v>0</v>
          </cell>
          <cell r="G623">
            <v>0</v>
          </cell>
          <cell r="H623">
            <v>63</v>
          </cell>
          <cell r="I623">
            <v>97</v>
          </cell>
          <cell r="J623">
            <v>16</v>
          </cell>
          <cell r="K623">
            <v>96</v>
          </cell>
          <cell r="L623">
            <v>34</v>
          </cell>
          <cell r="M623">
            <v>11</v>
          </cell>
          <cell r="N623">
            <v>834</v>
          </cell>
          <cell r="O623">
            <v>723</v>
          </cell>
          <cell r="P623">
            <v>713</v>
          </cell>
          <cell r="Q623">
            <v>689</v>
          </cell>
          <cell r="R623">
            <v>497</v>
          </cell>
          <cell r="S623">
            <v>1</v>
          </cell>
        </row>
        <row r="624">
          <cell r="A624" t="str">
            <v>dk Denmark</v>
          </cell>
          <cell r="B624" t="str">
            <v>dk</v>
          </cell>
          <cell r="C624" t="str">
            <v>Denmark</v>
          </cell>
          <cell r="E624">
            <v>0</v>
          </cell>
          <cell r="F624">
            <v>0</v>
          </cell>
          <cell r="G624">
            <v>0</v>
          </cell>
          <cell r="H624">
            <v>1</v>
          </cell>
          <cell r="I624">
            <v>0</v>
          </cell>
          <cell r="J624">
            <v>35</v>
          </cell>
          <cell r="K624">
            <v>21</v>
          </cell>
          <cell r="L624">
            <v>39</v>
          </cell>
          <cell r="M624">
            <v>14</v>
          </cell>
          <cell r="N624">
            <v>0</v>
          </cell>
          <cell r="O624">
            <v>99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A625" t="str">
            <v>de Germany (including ex-GDR from 1991)</v>
          </cell>
          <cell r="B625" t="str">
            <v>de</v>
          </cell>
          <cell r="C625" t="str">
            <v>Germany (including ex-GDR from 1991)</v>
          </cell>
          <cell r="E625">
            <v>1319</v>
          </cell>
          <cell r="F625">
            <v>1658</v>
          </cell>
          <cell r="G625">
            <v>2047</v>
          </cell>
          <cell r="H625">
            <v>2735</v>
          </cell>
          <cell r="I625">
            <v>3337</v>
          </cell>
          <cell r="J625">
            <v>3366</v>
          </cell>
          <cell r="K625">
            <v>3056</v>
          </cell>
          <cell r="L625">
            <v>3948</v>
          </cell>
          <cell r="M625">
            <v>3886</v>
          </cell>
          <cell r="N625">
            <v>4187</v>
          </cell>
          <cell r="O625">
            <v>4205</v>
          </cell>
          <cell r="P625">
            <v>7292</v>
          </cell>
          <cell r="Q625">
            <v>5448</v>
          </cell>
          <cell r="R625">
            <v>4007</v>
          </cell>
          <cell r="S625">
            <v>1511</v>
          </cell>
        </row>
        <row r="626">
          <cell r="A626" t="str">
            <v>ee Estonia</v>
          </cell>
          <cell r="B626" t="str">
            <v>ee</v>
          </cell>
          <cell r="C626" t="str">
            <v>Estonia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A627" t="str">
            <v>gr Greece</v>
          </cell>
          <cell r="B627" t="str">
            <v>gr</v>
          </cell>
          <cell r="C627" t="str">
            <v>Greece</v>
          </cell>
          <cell r="E627">
            <v>0</v>
          </cell>
          <cell r="F627">
            <v>0</v>
          </cell>
          <cell r="G627">
            <v>135</v>
          </cell>
          <cell r="H627">
            <v>90</v>
          </cell>
          <cell r="I627">
            <v>74</v>
          </cell>
          <cell r="J627">
            <v>102</v>
          </cell>
          <cell r="K627">
            <v>106</v>
          </cell>
          <cell r="L627">
            <v>114</v>
          </cell>
          <cell r="M627">
            <v>160</v>
          </cell>
          <cell r="N627">
            <v>194</v>
          </cell>
          <cell r="O627">
            <v>163</v>
          </cell>
          <cell r="P627">
            <v>103</v>
          </cell>
          <cell r="Q627">
            <v>108</v>
          </cell>
          <cell r="R627">
            <v>141</v>
          </cell>
          <cell r="S627">
            <v>139</v>
          </cell>
        </row>
        <row r="628">
          <cell r="A628" t="str">
            <v>es Spain</v>
          </cell>
          <cell r="B628" t="str">
            <v>es</v>
          </cell>
          <cell r="C628" t="str">
            <v>Spain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376</v>
          </cell>
          <cell r="K628">
            <v>0</v>
          </cell>
          <cell r="L628">
            <v>576</v>
          </cell>
          <cell r="M628">
            <v>396</v>
          </cell>
          <cell r="N628">
            <v>1350</v>
          </cell>
          <cell r="O628">
            <v>391</v>
          </cell>
          <cell r="P628">
            <v>1810</v>
          </cell>
          <cell r="Q628">
            <v>1565</v>
          </cell>
          <cell r="R628">
            <v>1423</v>
          </cell>
          <cell r="S628">
            <v>3657</v>
          </cell>
        </row>
        <row r="629">
          <cell r="A629" t="str">
            <v>fr France</v>
          </cell>
          <cell r="B629" t="str">
            <v>fr</v>
          </cell>
          <cell r="C629" t="str">
            <v>France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3038</v>
          </cell>
          <cell r="Q629">
            <v>5</v>
          </cell>
          <cell r="R629">
            <v>27</v>
          </cell>
          <cell r="S629">
            <v>10</v>
          </cell>
        </row>
        <row r="630">
          <cell r="A630" t="str">
            <v>ie Ireland</v>
          </cell>
          <cell r="B630" t="str">
            <v>ie</v>
          </cell>
          <cell r="C630" t="str">
            <v>Ireland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1</v>
          </cell>
          <cell r="L630">
            <v>62</v>
          </cell>
          <cell r="M630">
            <v>1</v>
          </cell>
          <cell r="N630">
            <v>42</v>
          </cell>
          <cell r="O630">
            <v>0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</row>
        <row r="631">
          <cell r="A631" t="str">
            <v>it Italy</v>
          </cell>
          <cell r="B631" t="str">
            <v>it</v>
          </cell>
          <cell r="C631" t="str">
            <v>Italy</v>
          </cell>
          <cell r="E631">
            <v>1477</v>
          </cell>
          <cell r="F631">
            <v>1299</v>
          </cell>
          <cell r="G631">
            <v>415</v>
          </cell>
          <cell r="H631">
            <v>392</v>
          </cell>
          <cell r="I631">
            <v>462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1102</v>
          </cell>
          <cell r="P631">
            <v>9108</v>
          </cell>
          <cell r="Q631">
            <v>1053</v>
          </cell>
          <cell r="R631">
            <v>1949</v>
          </cell>
          <cell r="S631">
            <v>1233</v>
          </cell>
        </row>
        <row r="632">
          <cell r="A632" t="str">
            <v>cy Cyprus</v>
          </cell>
          <cell r="B632" t="str">
            <v>cy</v>
          </cell>
          <cell r="C632" t="str">
            <v>Cyprus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 t="str">
            <v>lv Latvia</v>
          </cell>
          <cell r="B633" t="str">
            <v>lv</v>
          </cell>
          <cell r="C633" t="str">
            <v>Latvia</v>
          </cell>
          <cell r="E633">
            <v>44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A634" t="str">
            <v>lt Lithuania</v>
          </cell>
          <cell r="B634" t="str">
            <v>lt</v>
          </cell>
          <cell r="C634" t="str">
            <v>Lithuania</v>
          </cell>
          <cell r="E634">
            <v>38</v>
          </cell>
          <cell r="F634">
            <v>34</v>
          </cell>
          <cell r="G634">
            <v>17</v>
          </cell>
          <cell r="H634">
            <v>17</v>
          </cell>
          <cell r="I634">
            <v>22</v>
          </cell>
          <cell r="J634">
            <v>29</v>
          </cell>
          <cell r="K634">
            <v>34</v>
          </cell>
          <cell r="L634">
            <v>44</v>
          </cell>
          <cell r="M634">
            <v>52</v>
          </cell>
          <cell r="N634">
            <v>60</v>
          </cell>
          <cell r="O634">
            <v>91</v>
          </cell>
          <cell r="P634">
            <v>68</v>
          </cell>
          <cell r="Q634">
            <v>138</v>
          </cell>
          <cell r="R634">
            <v>167</v>
          </cell>
          <cell r="S634">
            <v>170</v>
          </cell>
        </row>
        <row r="635">
          <cell r="A635" t="str">
            <v>lu Luxembourg (Grand-Duché)</v>
          </cell>
          <cell r="B635" t="str">
            <v>lu</v>
          </cell>
          <cell r="C635" t="str">
            <v>Luxembourg (Grand-Duché)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21</v>
          </cell>
          <cell r="J635">
            <v>11</v>
          </cell>
          <cell r="K635">
            <v>5</v>
          </cell>
          <cell r="L635">
            <v>0</v>
          </cell>
          <cell r="M635">
            <v>0</v>
          </cell>
          <cell r="N635">
            <v>2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A636" t="str">
            <v>hu Hungary</v>
          </cell>
          <cell r="B636" t="str">
            <v>hu</v>
          </cell>
          <cell r="C636" t="str">
            <v>Hungary</v>
          </cell>
          <cell r="E636">
            <v>34</v>
          </cell>
          <cell r="F636">
            <v>48</v>
          </cell>
          <cell r="G636">
            <v>91</v>
          </cell>
          <cell r="H636">
            <v>77</v>
          </cell>
          <cell r="I636">
            <v>90</v>
          </cell>
          <cell r="J636">
            <v>95</v>
          </cell>
          <cell r="K636">
            <v>83</v>
          </cell>
          <cell r="L636">
            <v>85</v>
          </cell>
          <cell r="M636">
            <v>105</v>
          </cell>
          <cell r="N636">
            <v>244</v>
          </cell>
          <cell r="O636">
            <v>110</v>
          </cell>
          <cell r="P636">
            <v>123</v>
          </cell>
          <cell r="Q636">
            <v>73</v>
          </cell>
          <cell r="R636">
            <v>194</v>
          </cell>
          <cell r="S636">
            <v>4</v>
          </cell>
        </row>
        <row r="637">
          <cell r="A637" t="str">
            <v>mt Malta</v>
          </cell>
          <cell r="B637" t="str">
            <v>mt</v>
          </cell>
          <cell r="C637" t="str">
            <v>Malta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A638" t="str">
            <v>nl Netherlands</v>
          </cell>
          <cell r="B638" t="str">
            <v>nl</v>
          </cell>
          <cell r="C638" t="str">
            <v>Netherlands</v>
          </cell>
          <cell r="E638">
            <v>0</v>
          </cell>
          <cell r="F638">
            <v>0</v>
          </cell>
          <cell r="G638">
            <v>153</v>
          </cell>
          <cell r="H638">
            <v>157</v>
          </cell>
          <cell r="I638">
            <v>390</v>
          </cell>
          <cell r="J638">
            <v>322</v>
          </cell>
          <cell r="K638">
            <v>449</v>
          </cell>
          <cell r="L638">
            <v>646</v>
          </cell>
          <cell r="M638">
            <v>423</v>
          </cell>
          <cell r="N638">
            <v>783</v>
          </cell>
          <cell r="O638">
            <v>1175</v>
          </cell>
          <cell r="P638">
            <v>255</v>
          </cell>
          <cell r="Q638">
            <v>1327</v>
          </cell>
          <cell r="R638">
            <v>252</v>
          </cell>
          <cell r="S638">
            <v>203</v>
          </cell>
        </row>
        <row r="639">
          <cell r="A639" t="str">
            <v>at Austria</v>
          </cell>
          <cell r="B639" t="str">
            <v>at</v>
          </cell>
          <cell r="C639" t="str">
            <v>Austria</v>
          </cell>
          <cell r="E639">
            <v>115</v>
          </cell>
          <cell r="F639">
            <v>166</v>
          </cell>
          <cell r="G639">
            <v>276</v>
          </cell>
          <cell r="H639">
            <v>367</v>
          </cell>
          <cell r="I639">
            <v>150</v>
          </cell>
          <cell r="J639">
            <v>752</v>
          </cell>
          <cell r="K639">
            <v>341</v>
          </cell>
          <cell r="L639">
            <v>195</v>
          </cell>
          <cell r="M639">
            <v>8</v>
          </cell>
          <cell r="N639">
            <v>377</v>
          </cell>
          <cell r="O639">
            <v>170</v>
          </cell>
          <cell r="P639">
            <v>187</v>
          </cell>
          <cell r="Q639">
            <v>312</v>
          </cell>
          <cell r="R639">
            <v>195</v>
          </cell>
          <cell r="S639">
            <v>229</v>
          </cell>
        </row>
        <row r="640">
          <cell r="A640" t="str">
            <v>pl Poland</v>
          </cell>
          <cell r="B640" t="str">
            <v>pl</v>
          </cell>
          <cell r="C640" t="str">
            <v>Poland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331</v>
          </cell>
          <cell r="P640">
            <v>322</v>
          </cell>
          <cell r="Q640">
            <v>464</v>
          </cell>
          <cell r="R640">
            <v>287</v>
          </cell>
          <cell r="S640">
            <v>331</v>
          </cell>
        </row>
        <row r="641">
          <cell r="A641" t="str">
            <v>pt Portugal</v>
          </cell>
          <cell r="B641" t="str">
            <v>pt</v>
          </cell>
          <cell r="C641" t="str">
            <v>Portugal</v>
          </cell>
          <cell r="E641">
            <v>1</v>
          </cell>
          <cell r="F641">
            <v>1</v>
          </cell>
          <cell r="G641">
            <v>1</v>
          </cell>
          <cell r="H641">
            <v>1</v>
          </cell>
          <cell r="I641">
            <v>1</v>
          </cell>
          <cell r="J641">
            <v>1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1</v>
          </cell>
          <cell r="P641">
            <v>1</v>
          </cell>
          <cell r="Q641">
            <v>2</v>
          </cell>
          <cell r="R641">
            <v>6</v>
          </cell>
          <cell r="S641">
            <v>8</v>
          </cell>
        </row>
        <row r="642">
          <cell r="A642" t="str">
            <v>si Slovenia</v>
          </cell>
          <cell r="B642" t="str">
            <v>si</v>
          </cell>
          <cell r="C642" t="str">
            <v>Slovenia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3</v>
          </cell>
          <cell r="Q642">
            <v>0</v>
          </cell>
          <cell r="R642">
            <v>6</v>
          </cell>
          <cell r="S642">
            <v>5</v>
          </cell>
        </row>
        <row r="643">
          <cell r="A643" t="str">
            <v>sk Slovakia</v>
          </cell>
          <cell r="B643" t="str">
            <v>sk</v>
          </cell>
          <cell r="C643" t="str">
            <v>Slovakia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213</v>
          </cell>
          <cell r="Q643">
            <v>200</v>
          </cell>
          <cell r="R643">
            <v>141</v>
          </cell>
          <cell r="S643">
            <v>69</v>
          </cell>
        </row>
        <row r="644">
          <cell r="A644" t="str">
            <v>fi Finland</v>
          </cell>
          <cell r="B644" t="str">
            <v>fi</v>
          </cell>
          <cell r="C644" t="str">
            <v>Finland</v>
          </cell>
          <cell r="E644">
            <v>0</v>
          </cell>
          <cell r="F644">
            <v>4386</v>
          </cell>
          <cell r="G644">
            <v>358</v>
          </cell>
          <cell r="H644">
            <v>405</v>
          </cell>
          <cell r="I644">
            <v>362</v>
          </cell>
          <cell r="J644">
            <v>121</v>
          </cell>
          <cell r="K644">
            <v>404</v>
          </cell>
          <cell r="L644">
            <v>1239</v>
          </cell>
          <cell r="M644">
            <v>2198</v>
          </cell>
          <cell r="N644">
            <v>333</v>
          </cell>
          <cell r="O644">
            <v>324</v>
          </cell>
          <cell r="P644">
            <v>276</v>
          </cell>
          <cell r="Q644">
            <v>390</v>
          </cell>
          <cell r="R644">
            <v>474</v>
          </cell>
          <cell r="S644">
            <v>475</v>
          </cell>
        </row>
        <row r="645">
          <cell r="A645" t="str">
            <v>se Sweden</v>
          </cell>
          <cell r="B645" t="str">
            <v>se</v>
          </cell>
          <cell r="C645" t="str">
            <v>Sweden</v>
          </cell>
          <cell r="E645">
            <v>228</v>
          </cell>
          <cell r="F645">
            <v>262</v>
          </cell>
          <cell r="G645">
            <v>291</v>
          </cell>
          <cell r="H645">
            <v>429</v>
          </cell>
          <cell r="I645">
            <v>577</v>
          </cell>
          <cell r="J645">
            <v>5</v>
          </cell>
          <cell r="K645">
            <v>0</v>
          </cell>
          <cell r="L645">
            <v>61</v>
          </cell>
          <cell r="M645">
            <v>328</v>
          </cell>
          <cell r="N645">
            <v>521</v>
          </cell>
          <cell r="O645">
            <v>207</v>
          </cell>
          <cell r="P645">
            <v>161</v>
          </cell>
          <cell r="Q645">
            <v>177</v>
          </cell>
          <cell r="R645">
            <v>0</v>
          </cell>
          <cell r="S645">
            <v>745</v>
          </cell>
        </row>
        <row r="646">
          <cell r="A646" t="str">
            <v>uk United Kingdom</v>
          </cell>
          <cell r="B646" t="str">
            <v>uk</v>
          </cell>
          <cell r="C646" t="str">
            <v>United Kingdom</v>
          </cell>
          <cell r="E646">
            <v>1675</v>
          </cell>
          <cell r="F646">
            <v>325</v>
          </cell>
          <cell r="G646">
            <v>0</v>
          </cell>
          <cell r="H646">
            <v>67</v>
          </cell>
          <cell r="I646">
            <v>856</v>
          </cell>
          <cell r="J646">
            <v>335</v>
          </cell>
          <cell r="K646">
            <v>325</v>
          </cell>
          <cell r="L646">
            <v>336</v>
          </cell>
          <cell r="M646">
            <v>322</v>
          </cell>
          <cell r="N646">
            <v>0</v>
          </cell>
          <cell r="O646">
            <v>74</v>
          </cell>
          <cell r="P646">
            <v>72</v>
          </cell>
          <cell r="Q646">
            <v>342</v>
          </cell>
          <cell r="R646">
            <v>2242</v>
          </cell>
          <cell r="S646">
            <v>3500</v>
          </cell>
        </row>
        <row r="647">
          <cell r="A647" t="str">
            <v>bg Bulgaria</v>
          </cell>
          <cell r="B647" t="str">
            <v>bg</v>
          </cell>
          <cell r="C647" t="str">
            <v>Bulgaria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3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6</v>
          </cell>
          <cell r="S647">
            <v>19</v>
          </cell>
        </row>
        <row r="648">
          <cell r="A648" t="str">
            <v>hr Croatia</v>
          </cell>
          <cell r="B648" t="str">
            <v>hr</v>
          </cell>
          <cell r="C648" t="str">
            <v>Croatia</v>
          </cell>
          <cell r="E648">
            <v>0</v>
          </cell>
          <cell r="F648">
            <v>0</v>
          </cell>
          <cell r="G648">
            <v>0</v>
          </cell>
          <cell r="H648">
            <v>18</v>
          </cell>
          <cell r="I648">
            <v>1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A649" t="str">
            <v>ro Romania</v>
          </cell>
          <cell r="B649" t="str">
            <v>ro</v>
          </cell>
          <cell r="C649" t="str">
            <v>Romania</v>
          </cell>
          <cell r="E649">
            <v>101</v>
          </cell>
          <cell r="F649">
            <v>89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1</v>
          </cell>
        </row>
        <row r="650">
          <cell r="A650" t="str">
            <v>tr Turkey</v>
          </cell>
          <cell r="B650" t="str">
            <v>tr</v>
          </cell>
          <cell r="C650" t="str">
            <v>Turkey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5</v>
          </cell>
          <cell r="N650">
            <v>55</v>
          </cell>
          <cell r="O650">
            <v>54</v>
          </cell>
          <cell r="P650">
            <v>97</v>
          </cell>
          <cell r="Q650">
            <v>44</v>
          </cell>
          <cell r="R650">
            <v>36</v>
          </cell>
          <cell r="S650">
            <v>28</v>
          </cell>
        </row>
        <row r="651">
          <cell r="A651" t="str">
            <v>is Iceland</v>
          </cell>
          <cell r="B651" t="str">
            <v>is</v>
          </cell>
          <cell r="C651" t="str">
            <v>Iceland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6</v>
          </cell>
          <cell r="S651">
            <v>0</v>
          </cell>
        </row>
        <row r="652">
          <cell r="A652" t="str">
            <v>no Norway</v>
          </cell>
          <cell r="B652" t="str">
            <v>no</v>
          </cell>
          <cell r="C652" t="str">
            <v>Norway</v>
          </cell>
          <cell r="E652">
            <v>466</v>
          </cell>
          <cell r="F652">
            <v>429</v>
          </cell>
          <cell r="G652">
            <v>441</v>
          </cell>
          <cell r="H652">
            <v>467</v>
          </cell>
          <cell r="I652">
            <v>528</v>
          </cell>
          <cell r="J652">
            <v>0</v>
          </cell>
          <cell r="K652">
            <v>0</v>
          </cell>
          <cell r="L652">
            <v>8</v>
          </cell>
          <cell r="M652">
            <v>7</v>
          </cell>
          <cell r="N652">
            <v>199</v>
          </cell>
          <cell r="O652">
            <v>191</v>
          </cell>
          <cell r="P652">
            <v>120</v>
          </cell>
          <cell r="Q652">
            <v>180</v>
          </cell>
          <cell r="R652">
            <v>60</v>
          </cell>
          <cell r="S652">
            <v>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0"/>
  <sheetViews>
    <sheetView tabSelected="1" zoomScalePageLayoutView="0" workbookViewId="0" topLeftCell="A1">
      <selection activeCell="E51" sqref="E51"/>
    </sheetView>
  </sheetViews>
  <sheetFormatPr defaultColWidth="11.421875" defaultRowHeight="12.75"/>
  <cols>
    <col min="1" max="20" width="11.421875" style="0" customWidth="1"/>
    <col min="21" max="21" width="13.421875" style="0" customWidth="1"/>
  </cols>
  <sheetData>
    <row r="1" ht="15">
      <c r="A1" s="1" t="s">
        <v>0</v>
      </c>
    </row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>
      <c r="A30" s="3" t="s">
        <v>1</v>
      </c>
    </row>
    <row r="31" spans="1:8" s="2" customFormat="1" ht="13.5" thickBot="1">
      <c r="A31" s="4"/>
      <c r="B31" s="4"/>
      <c r="C31" s="4"/>
      <c r="D31" s="4"/>
      <c r="E31" s="4"/>
      <c r="F31" s="4"/>
      <c r="G31" s="4"/>
      <c r="H31" s="4"/>
    </row>
    <row r="32" spans="1:23" s="2" customFormat="1" ht="12.75">
      <c r="A32" s="5"/>
      <c r="B32" s="6">
        <v>1990</v>
      </c>
      <c r="C32" s="6">
        <v>1991</v>
      </c>
      <c r="D32" s="6">
        <v>1992</v>
      </c>
      <c r="E32" s="6">
        <v>1993</v>
      </c>
      <c r="F32" s="6">
        <v>1994</v>
      </c>
      <c r="G32" s="6">
        <v>1995</v>
      </c>
      <c r="H32" s="6">
        <v>1996</v>
      </c>
      <c r="I32" s="6">
        <v>1997</v>
      </c>
      <c r="J32" s="6">
        <v>1998</v>
      </c>
      <c r="K32" s="6">
        <v>1999</v>
      </c>
      <c r="L32" s="6">
        <v>2000</v>
      </c>
      <c r="M32" s="6">
        <v>2001</v>
      </c>
      <c r="N32" s="6">
        <v>2002</v>
      </c>
      <c r="O32" s="6">
        <v>2003</v>
      </c>
      <c r="P32" s="6">
        <v>2004</v>
      </c>
      <c r="Q32" s="6">
        <v>2005</v>
      </c>
      <c r="R32" s="6">
        <v>2006</v>
      </c>
      <c r="S32" s="7">
        <v>2007</v>
      </c>
      <c r="T32" s="7">
        <v>2008</v>
      </c>
      <c r="U32" s="2" t="s">
        <v>2</v>
      </c>
      <c r="V32" s="2" t="s">
        <v>3</v>
      </c>
      <c r="W32" s="2" t="s">
        <v>4</v>
      </c>
    </row>
    <row r="33" spans="1:23" s="2" customFormat="1" ht="12.75">
      <c r="A33" s="8" t="s">
        <v>5</v>
      </c>
      <c r="B33" s="9">
        <f>'[1]Eurostat data'!B315/1000</f>
        <v>214.749</v>
      </c>
      <c r="C33" s="9">
        <f>'[1]Eurostat data'!C315/1000</f>
        <v>230.841</v>
      </c>
      <c r="D33" s="9">
        <f>'[1]Eurostat data'!D315/1000</f>
        <v>244.324</v>
      </c>
      <c r="E33" s="9">
        <f>'[1]Eurostat data'!E315/1000</f>
        <v>217.657</v>
      </c>
      <c r="F33" s="9">
        <f>'[1]Eurostat data'!F315/1000</f>
        <v>215.723</v>
      </c>
      <c r="G33" s="9">
        <f>'[1]Eurostat data'!G315/1000</f>
        <v>223.259</v>
      </c>
      <c r="H33" s="9">
        <f>'[1]Eurostat data'!H315/1000</f>
        <v>224.459</v>
      </c>
      <c r="I33" s="9">
        <f>'[1]Eurostat data'!I315/1000</f>
        <v>212.675</v>
      </c>
      <c r="J33" s="9">
        <f>'[1]Eurostat data'!J315/1000</f>
        <v>217.091</v>
      </c>
      <c r="K33" s="9">
        <f>'[1]Eurostat data'!K315/1000</f>
        <v>200.889</v>
      </c>
      <c r="L33" s="9">
        <f>'[1]Eurostat data'!L315/1000</f>
        <v>179.913</v>
      </c>
      <c r="M33" s="9">
        <f>'[1]Eurostat data'!M315/1000</f>
        <v>172.173</v>
      </c>
      <c r="N33" s="9">
        <f>'[1]Eurostat data'!N315/1000</f>
        <v>184.145</v>
      </c>
      <c r="O33" s="9">
        <f>'[1]Eurostat data'!O315/1000</f>
        <v>162.593</v>
      </c>
      <c r="P33" s="9">
        <f>'[1]Eurostat data'!P315/1000</f>
        <v>145.764</v>
      </c>
      <c r="Q33" s="9">
        <f>'[1]Eurostat data'!Q315/1000</f>
        <v>139.123</v>
      </c>
      <c r="R33" s="9">
        <f>'[1]Eurostat data'!R315/1000</f>
        <v>131.932</v>
      </c>
      <c r="S33" s="9">
        <f>'[1]Eurostat data'!S315/1000</f>
        <v>110.03</v>
      </c>
      <c r="T33" s="9">
        <f>'[1]Eurostat data'!T315/1000</f>
        <v>104.498</v>
      </c>
      <c r="U33" s="10">
        <f>(T33/B33)-1</f>
        <v>-0.5133947073094636</v>
      </c>
      <c r="V33" s="10">
        <f>(T33/B33)^(1/18)-1</f>
        <v>-0.039226679119492736</v>
      </c>
      <c r="W33" s="11">
        <f>T33-B33</f>
        <v>-110.25099999999999</v>
      </c>
    </row>
    <row r="34" spans="1:25" s="2" customFormat="1" ht="12.75">
      <c r="A34" s="8" t="s">
        <v>6</v>
      </c>
      <c r="B34" s="9">
        <f>('[1]Eurostat data'!B259+'[1]Eurostat data'!B218)/1000</f>
        <v>1027.3417803921916</v>
      </c>
      <c r="C34" s="9">
        <f>('[1]Eurostat data'!C259+'[1]Eurostat data'!C218)/1000</f>
        <v>1023.939</v>
      </c>
      <c r="D34" s="9">
        <f>('[1]Eurostat data'!D259+'[1]Eurostat data'!D218)/1000</f>
        <v>978.237</v>
      </c>
      <c r="E34" s="9">
        <f>('[1]Eurostat data'!E259+'[1]Eurostat data'!E218)/1000</f>
        <v>930.286</v>
      </c>
      <c r="F34" s="9">
        <f>('[1]Eurostat data'!F259+'[1]Eurostat data'!F218)/1000</f>
        <v>938.567</v>
      </c>
      <c r="G34" s="9">
        <f>('[1]Eurostat data'!G259+'[1]Eurostat data'!G218)/1000</f>
        <v>948.73</v>
      </c>
      <c r="H34" s="9">
        <f>('[1]Eurostat data'!H259+'[1]Eurostat data'!H218)/1000</f>
        <v>955.736</v>
      </c>
      <c r="I34" s="9">
        <f>('[1]Eurostat data'!I259+'[1]Eurostat data'!I218)/1000</f>
        <v>900.688</v>
      </c>
      <c r="J34" s="9">
        <f>('[1]Eurostat data'!J259+'[1]Eurostat data'!J218)/1000</f>
        <v>912.092</v>
      </c>
      <c r="K34" s="9">
        <f>('[1]Eurostat data'!K259+'[1]Eurostat data'!K218)/1000</f>
        <v>875.207</v>
      </c>
      <c r="L34" s="9">
        <f>('[1]Eurostat data'!L259+'[1]Eurostat data'!L218)/1000</f>
        <v>926.895</v>
      </c>
      <c r="M34" s="9">
        <f>('[1]Eurostat data'!M259+'[1]Eurostat data'!M218)/1000</f>
        <v>938.779</v>
      </c>
      <c r="N34" s="9">
        <f>('[1]Eurostat data'!N259+'[1]Eurostat data'!N218)/1000</f>
        <v>937.502</v>
      </c>
      <c r="O34" s="9">
        <f>('[1]Eurostat data'!O259+'[1]Eurostat data'!O218)/1000</f>
        <v>1005.273</v>
      </c>
      <c r="P34" s="9">
        <f>('[1]Eurostat data'!P259+'[1]Eurostat data'!P218)/1000</f>
        <v>983.827</v>
      </c>
      <c r="Q34" s="9">
        <f>('[1]Eurostat data'!Q259+'[1]Eurostat data'!Q218)/1000</f>
        <v>969.245</v>
      </c>
      <c r="R34" s="9">
        <f>('[1]Eurostat data'!R259+'[1]Eurostat data'!R218)/1000</f>
        <v>986.968</v>
      </c>
      <c r="S34" s="9">
        <f>('[1]Eurostat data'!S259+'[1]Eurostat data'!S218)/1000</f>
        <v>986.331714423529</v>
      </c>
      <c r="T34" s="9">
        <f>('[1]Eurostat data'!T259+'[1]Eurostat data'!T218)/1000</f>
        <v>901.4187923831824</v>
      </c>
      <c r="U34" s="10">
        <f aca="true" t="shared" si="0" ref="U34:U39">(T34/B34)-1</f>
        <v>-0.12257166058304136</v>
      </c>
      <c r="V34" s="10">
        <f aca="true" t="shared" si="1" ref="V34:V39">(T34/B34)^(1/18)-1</f>
        <v>-0.007238121674358999</v>
      </c>
      <c r="W34" s="11">
        <f aca="true" t="shared" si="2" ref="W34:W39">T34-B34</f>
        <v>-125.92298800900915</v>
      </c>
      <c r="Y34" s="10">
        <f>(T34/S34)-1</f>
        <v>-0.08608961954546368</v>
      </c>
    </row>
    <row r="35" spans="1:23" s="2" customFormat="1" ht="12.75">
      <c r="A35" s="8" t="s">
        <v>7</v>
      </c>
      <c r="B35" s="9">
        <f>('[1]Eurostat data'!B356+'[1]Eurostat data'!B397)/1000</f>
        <v>215.928</v>
      </c>
      <c r="C35" s="9">
        <f>('[1]Eurostat data'!C356+'[1]Eurostat data'!C397)/1000</f>
        <v>211.19</v>
      </c>
      <c r="D35" s="9">
        <f>('[1]Eurostat data'!D356+'[1]Eurostat data'!D397)/1000</f>
        <v>203.523</v>
      </c>
      <c r="E35" s="9">
        <f>('[1]Eurostat data'!E356+'[1]Eurostat data'!E397)/1000</f>
        <v>238.112</v>
      </c>
      <c r="F35" s="9">
        <f>('[1]Eurostat data'!F356+'[1]Eurostat data'!F397)/1000</f>
        <v>261.079</v>
      </c>
      <c r="G35" s="9">
        <f>('[1]Eurostat data'!G356+'[1]Eurostat data'!G397)/1000</f>
        <v>294.459</v>
      </c>
      <c r="H35" s="9">
        <f>('[1]Eurostat data'!H356+'[1]Eurostat data'!H397)/1000</f>
        <v>338.741</v>
      </c>
      <c r="I35" s="9">
        <f>('[1]Eurostat data'!I356+'[1]Eurostat data'!I397)/1000</f>
        <v>393.147</v>
      </c>
      <c r="J35" s="9">
        <f>('[1]Eurostat data'!J356+'[1]Eurostat data'!J397)/1000</f>
        <v>423.662</v>
      </c>
      <c r="K35" s="9">
        <f>('[1]Eurostat data'!K356+'[1]Eurostat data'!K397)/1000</f>
        <v>486.619</v>
      </c>
      <c r="L35" s="9">
        <f>('[1]Eurostat data'!L356+'[1]Eurostat data'!L397)/1000</f>
        <v>511.777</v>
      </c>
      <c r="M35" s="9">
        <f>('[1]Eurostat data'!M356+'[1]Eurostat data'!M397)/1000</f>
        <v>518.713</v>
      </c>
      <c r="N35" s="9">
        <f>('[1]Eurostat data'!N356+'[1]Eurostat data'!N397)/1000</f>
        <v>553.756</v>
      </c>
      <c r="O35" s="9">
        <f>('[1]Eurostat data'!O356+'[1]Eurostat data'!O397)/1000</f>
        <v>595.309</v>
      </c>
      <c r="P35" s="9">
        <f>('[1]Eurostat data'!P356+'[1]Eurostat data'!P397)/1000</f>
        <v>647.724</v>
      </c>
      <c r="Q35" s="9">
        <f>('[1]Eurostat data'!Q356+'[1]Eurostat data'!Q397)/1000</f>
        <v>693.333</v>
      </c>
      <c r="R35" s="9">
        <f>('[1]Eurostat data'!R356+'[1]Eurostat data'!R397)/1000</f>
        <v>712.085</v>
      </c>
      <c r="S35" s="9">
        <f>('[1]Eurostat data'!S356+'[1]Eurostat data'!S397)/1000</f>
        <v>768.363</v>
      </c>
      <c r="T35" s="9">
        <f>('[1]Eurostat data'!T356+'[1]Eurostat data'!T397)/1000</f>
        <v>808.281</v>
      </c>
      <c r="U35" s="10">
        <f t="shared" si="0"/>
        <v>2.7432894298099364</v>
      </c>
      <c r="V35" s="10">
        <f t="shared" si="1"/>
        <v>0.07608706628361506</v>
      </c>
      <c r="W35" s="11">
        <f t="shared" si="2"/>
        <v>592.353</v>
      </c>
    </row>
    <row r="36" spans="1:23" s="2" customFormat="1" ht="12.75">
      <c r="A36" s="8" t="s">
        <v>8</v>
      </c>
      <c r="B36" s="9">
        <f>'[1]Eurostat data'!B136/1000</f>
        <v>794.875</v>
      </c>
      <c r="C36" s="9">
        <f>'[1]Eurostat data'!C136/1000</f>
        <v>820.034</v>
      </c>
      <c r="D36" s="9">
        <f>'[1]Eurostat data'!D136/1000</f>
        <v>828.98</v>
      </c>
      <c r="E36" s="9">
        <f>'[1]Eurostat data'!E136/1000</f>
        <v>861.909</v>
      </c>
      <c r="F36" s="9">
        <f>'[1]Eurostat data'!F136/1000</f>
        <v>858.764</v>
      </c>
      <c r="G36" s="9">
        <f>'[1]Eurostat data'!G136/1000</f>
        <v>881.821</v>
      </c>
      <c r="H36" s="9">
        <f>'[1]Eurostat data'!H136/1000</f>
        <v>927.548</v>
      </c>
      <c r="I36" s="9">
        <f>'[1]Eurostat data'!I136/1000</f>
        <v>937.346</v>
      </c>
      <c r="J36" s="9">
        <f>'[1]Eurostat data'!J136/1000</f>
        <v>932.851</v>
      </c>
      <c r="K36" s="9">
        <f>'[1]Eurostat data'!K136/1000</f>
        <v>943.949</v>
      </c>
      <c r="L36" s="9">
        <f>'[1]Eurostat data'!L136/1000</f>
        <v>944.993</v>
      </c>
      <c r="M36" s="9">
        <f>'[1]Eurostat data'!M136/1000</f>
        <v>978.986</v>
      </c>
      <c r="N36" s="9">
        <f>'[1]Eurostat data'!N136/1000</f>
        <v>990.196</v>
      </c>
      <c r="O36" s="9">
        <f>'[1]Eurostat data'!O136/1000</f>
        <v>995.86</v>
      </c>
      <c r="P36" s="9">
        <f>'[1]Eurostat data'!P136/1000</f>
        <v>1008.437</v>
      </c>
      <c r="Q36" s="9">
        <f>'[1]Eurostat data'!Q136/1000</f>
        <v>997.699</v>
      </c>
      <c r="R36" s="9">
        <f>'[1]Eurostat data'!R136/1000</f>
        <v>989.877</v>
      </c>
      <c r="S36" s="9">
        <f>'[1]Eurostat data'!S136/1000</f>
        <v>935.277</v>
      </c>
      <c r="T36" s="9">
        <f>'[1]Eurostat data'!T136/1000</f>
        <v>937.236</v>
      </c>
      <c r="U36" s="10">
        <f t="shared" si="0"/>
        <v>0.17909860040886927</v>
      </c>
      <c r="V36" s="10">
        <f t="shared" si="1"/>
        <v>0.009194806472499817</v>
      </c>
      <c r="W36" s="11">
        <f t="shared" si="2"/>
        <v>142.361</v>
      </c>
    </row>
    <row r="37" spans="1:23" s="2" customFormat="1" ht="12.75">
      <c r="A37" s="8" t="s">
        <v>9</v>
      </c>
      <c r="B37" s="9">
        <f>('[1]Eurostat data'!B54+'[1]Eurostat data'!B95+'[1]Eurostat data'!B177+'[1]Eurostat data'!B438+'[1]Eurostat data'!B520+'[1]Eurostat data'!B614)/1000</f>
        <v>330.70939000000004</v>
      </c>
      <c r="C37" s="9">
        <f>('[1]Eurostat data'!C54+'[1]Eurostat data'!C95+'[1]Eurostat data'!C177+'[1]Eurostat data'!C438+'[1]Eurostat data'!C520+'[1]Eurostat data'!C614)/1000</f>
        <v>339.33721</v>
      </c>
      <c r="D37" s="9">
        <f>('[1]Eurostat data'!D54+'[1]Eurostat data'!D95+'[1]Eurostat data'!D177+'[1]Eurostat data'!D438+'[1]Eurostat data'!D520+'[1]Eurostat data'!D614)/1000</f>
        <v>359.08918</v>
      </c>
      <c r="E37" s="9">
        <f>('[1]Eurostat data'!E54+'[1]Eurostat data'!E95+'[1]Eurostat data'!E177+'[1]Eurostat data'!E438+'[1]Eurostat data'!E520+'[1]Eurostat data'!E614)/1000</f>
        <v>365.52352</v>
      </c>
      <c r="F37" s="9">
        <f>('[1]Eurostat data'!F54+'[1]Eurostat data'!F95+'[1]Eurostat data'!F177+'[1]Eurostat data'!F438+'[1]Eurostat data'!F520+'[1]Eurostat data'!F614)/1000</f>
        <v>376.29038</v>
      </c>
      <c r="G37" s="9">
        <f>('[1]Eurostat data'!G54+'[1]Eurostat data'!G95+'[1]Eurostat data'!G177+'[1]Eurostat data'!G438+'[1]Eurostat data'!G520+'[1]Eurostat data'!G614)/1000</f>
        <v>381.09125</v>
      </c>
      <c r="H37" s="9">
        <f>('[1]Eurostat data'!H54+'[1]Eurostat data'!H95+'[1]Eurostat data'!H177+'[1]Eurostat data'!H438+'[1]Eurostat data'!H520+'[1]Eurostat data'!H614)/1000</f>
        <v>384.51615000000004</v>
      </c>
      <c r="I37" s="9">
        <f>('[1]Eurostat data'!I54+'[1]Eurostat data'!I95+'[1]Eurostat data'!I177+'[1]Eurostat data'!I438+'[1]Eurostat data'!I520+'[1]Eurostat data'!I614)/1000</f>
        <v>397.9879</v>
      </c>
      <c r="J37" s="9">
        <f>('[1]Eurostat data'!J54+'[1]Eurostat data'!J95+'[1]Eurostat data'!J177+'[1]Eurostat data'!J438+'[1]Eurostat data'!J520+'[1]Eurostat data'!J614)/1000</f>
        <v>420.07269</v>
      </c>
      <c r="K37" s="9">
        <f>('[1]Eurostat data'!K54+'[1]Eurostat data'!K95+'[1]Eurostat data'!K177+'[1]Eurostat data'!K438+'[1]Eurostat data'!K520+'[1]Eurostat data'!K614)/1000</f>
        <v>428.83825</v>
      </c>
      <c r="L37" s="9">
        <f>('[1]Eurostat data'!L54+'[1]Eurostat data'!L95+'[1]Eurostat data'!L177+'[1]Eurostat data'!L438+'[1]Eurostat data'!L520+'[1]Eurostat data'!L614)/1000</f>
        <v>454.54686</v>
      </c>
      <c r="M37" s="9">
        <f>('[1]Eurostat data'!M54+'[1]Eurostat data'!M95+'[1]Eurostat data'!M177+'[1]Eurostat data'!M438+'[1]Eurostat data'!M520+'[1]Eurostat data'!M614)/1000</f>
        <v>482.27218</v>
      </c>
      <c r="N37" s="9">
        <f>('[1]Eurostat data'!N54+'[1]Eurostat data'!N95+'[1]Eurostat data'!N177+'[1]Eurostat data'!N438+'[1]Eurostat data'!N520+'[1]Eurostat data'!N614)/1000</f>
        <v>444.70457</v>
      </c>
      <c r="O37" s="9">
        <f>('[1]Eurostat data'!O54+'[1]Eurostat data'!O95+'[1]Eurostat data'!O177+'[1]Eurostat data'!O438+'[1]Eurostat data'!O520+'[1]Eurostat data'!O614)/1000</f>
        <v>453.39885</v>
      </c>
      <c r="P37" s="9">
        <f>('[1]Eurostat data'!P54+'[1]Eurostat data'!P95+'[1]Eurostat data'!P177+'[1]Eurostat data'!P438+'[1]Eurostat data'!P520+'[1]Eurostat data'!P614)/1000</f>
        <v>498.92388</v>
      </c>
      <c r="Q37" s="9">
        <f>('[1]Eurostat data'!Q54+'[1]Eurostat data'!Q95+'[1]Eurostat data'!Q177+'[1]Eurostat data'!Q438+'[1]Eurostat data'!Q520+'[1]Eurostat data'!Q614)/1000</f>
        <v>509.16603999999995</v>
      </c>
      <c r="R37" s="9">
        <f>('[1]Eurostat data'!R54+'[1]Eurostat data'!R95+'[1]Eurostat data'!R177+'[1]Eurostat data'!R438+'[1]Eurostat data'!R520+'[1]Eurostat data'!R614)/1000</f>
        <v>536.3960699999999</v>
      </c>
      <c r="S37" s="9">
        <f>('[1]Eurostat data'!S54+'[1]Eurostat data'!S95+'[1]Eurostat data'!S177+'[1]Eurostat data'!S438+'[1]Eurostat data'!S520+'[1]Eurostat data'!S614)/1000</f>
        <v>573.58795</v>
      </c>
      <c r="T37" s="9">
        <f>('[1]Eurostat data'!T54+'[1]Eurostat data'!T95+'[1]Eurostat data'!T177+'[1]Eurostat data'!T438+'[1]Eurostat data'!T520+'[1]Eurostat data'!T614)/1000</f>
        <v>619.02727</v>
      </c>
      <c r="U37" s="10">
        <f t="shared" si="0"/>
        <v>0.8718164307339442</v>
      </c>
      <c r="V37" s="10">
        <f t="shared" si="1"/>
        <v>0.03544190314075446</v>
      </c>
      <c r="W37" s="11">
        <f t="shared" si="2"/>
        <v>288.31788</v>
      </c>
    </row>
    <row r="38" spans="1:23" s="2" customFormat="1" ht="13.5" thickBot="1">
      <c r="A38" s="12" t="s">
        <v>10</v>
      </c>
      <c r="B38" s="13">
        <f>'[1]Eurostat data'!B479/1000+B44</f>
        <v>29.455306323420068</v>
      </c>
      <c r="C38" s="13">
        <f>'[1]Eurostat data'!C479/1000+C44</f>
        <v>23.473000000000006</v>
      </c>
      <c r="D38" s="13">
        <f>'[1]Eurostat data'!D479/1000+D44</f>
        <v>26.886000000000017</v>
      </c>
      <c r="E38" s="13">
        <f>'[1]Eurostat data'!E479/1000+E44</f>
        <v>25.859999999999975</v>
      </c>
      <c r="F38" s="13">
        <f>'[1]Eurostat data'!F479/1000+F44</f>
        <v>24.895000000000046</v>
      </c>
      <c r="G38" s="13">
        <f>'[1]Eurostat data'!G479/1000+G44</f>
        <v>26.130000000000027</v>
      </c>
      <c r="H38" s="13">
        <f>'[1]Eurostat data'!H479/1000+H44</f>
        <v>28.618000000000052</v>
      </c>
      <c r="I38" s="13">
        <f>'[1]Eurostat data'!I479/1000+I44</f>
        <v>29.84800000000002</v>
      </c>
      <c r="J38" s="13">
        <f>'[1]Eurostat data'!J479/1000+J44</f>
        <v>34.72600000000001</v>
      </c>
      <c r="K38" s="13">
        <f>'[1]Eurostat data'!K479/1000+K44</f>
        <v>36.65899999999998</v>
      </c>
      <c r="L38" s="13">
        <f>'[1]Eurostat data'!L479/1000+L44</f>
        <v>36.471</v>
      </c>
      <c r="M38" s="13">
        <f>'[1]Eurostat data'!M479/1000+M44</f>
        <v>52.128</v>
      </c>
      <c r="N38" s="13">
        <f>'[1]Eurostat data'!N479/1000+N44</f>
        <v>45.633999999999965</v>
      </c>
      <c r="O38" s="13">
        <f>'[1]Eurostat data'!O479/1000+O44</f>
        <v>43.03</v>
      </c>
      <c r="P38" s="13">
        <f>'[1]Eurostat data'!P479/1000+P44</f>
        <v>46.48200000000001</v>
      </c>
      <c r="Q38" s="13">
        <f>'[1]Eurostat data'!Q479/1000+Q44</f>
        <v>46.87600000000005</v>
      </c>
      <c r="R38" s="13">
        <f>'[1]Eurostat data'!R479/1000+R44</f>
        <v>45.705000000000034</v>
      </c>
      <c r="S38" s="13">
        <f>'[1]Eurostat data'!S479/1000+S44</f>
        <v>45.997285576471</v>
      </c>
      <c r="T38" s="13">
        <f>'[1]Eurostat data'!T479/1000+T44</f>
        <v>60.06620761681758</v>
      </c>
      <c r="U38" s="10">
        <f t="shared" si="0"/>
        <v>1.0392321491173435</v>
      </c>
      <c r="V38" s="10">
        <f t="shared" si="1"/>
        <v>0.040381432311435095</v>
      </c>
      <c r="W38" s="11">
        <f t="shared" si="2"/>
        <v>30.61090129339751</v>
      </c>
    </row>
    <row r="39" spans="1:23" s="2" customFormat="1" ht="13.5" thickBot="1">
      <c r="A39" s="14" t="s">
        <v>11</v>
      </c>
      <c r="B39" s="15">
        <f>SUM(B33:B38)</f>
        <v>2613.058476715612</v>
      </c>
      <c r="C39" s="15">
        <f aca="true" t="shared" si="3" ref="C39:T39">SUM(C33:C38)</f>
        <v>2648.81421</v>
      </c>
      <c r="D39" s="15">
        <f t="shared" si="3"/>
        <v>2641.0391799999998</v>
      </c>
      <c r="E39" s="15">
        <f t="shared" si="3"/>
        <v>2639.3475200000003</v>
      </c>
      <c r="F39" s="15">
        <f t="shared" si="3"/>
        <v>2675.3183799999997</v>
      </c>
      <c r="G39" s="15">
        <f t="shared" si="3"/>
        <v>2755.4902500000003</v>
      </c>
      <c r="H39" s="15">
        <f t="shared" si="3"/>
        <v>2859.61815</v>
      </c>
      <c r="I39" s="15">
        <f t="shared" si="3"/>
        <v>2871.6919</v>
      </c>
      <c r="J39" s="15">
        <f t="shared" si="3"/>
        <v>2940.49469</v>
      </c>
      <c r="K39" s="15">
        <f t="shared" si="3"/>
        <v>2972.1612500000006</v>
      </c>
      <c r="L39" s="15">
        <f t="shared" si="3"/>
        <v>3054.59586</v>
      </c>
      <c r="M39" s="15">
        <f t="shared" si="3"/>
        <v>3143.05118</v>
      </c>
      <c r="N39" s="15">
        <f t="shared" si="3"/>
        <v>3155.9375699999996</v>
      </c>
      <c r="O39" s="15">
        <f t="shared" si="3"/>
        <v>3255.46385</v>
      </c>
      <c r="P39" s="15">
        <f t="shared" si="3"/>
        <v>3331.1578799999997</v>
      </c>
      <c r="Q39" s="15">
        <f t="shared" si="3"/>
        <v>3355.4420400000004</v>
      </c>
      <c r="R39" s="15">
        <f t="shared" si="3"/>
        <v>3402.96307</v>
      </c>
      <c r="S39" s="15">
        <f t="shared" si="3"/>
        <v>3419.58695</v>
      </c>
      <c r="T39" s="15">
        <f t="shared" si="3"/>
        <v>3430.52727</v>
      </c>
      <c r="U39" s="10">
        <f t="shared" si="0"/>
        <v>0.31283983905016766</v>
      </c>
      <c r="V39" s="10">
        <f t="shared" si="1"/>
        <v>0.015236724589925199</v>
      </c>
      <c r="W39" s="11">
        <f t="shared" si="2"/>
        <v>817.4687932843881</v>
      </c>
    </row>
    <row r="40" s="2" customFormat="1" ht="12.75">
      <c r="B40" s="11"/>
    </row>
    <row r="41" spans="1:21" s="4" customFormat="1" ht="12.75">
      <c r="A41" s="2" t="s">
        <v>12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1"/>
      <c r="T41" s="2"/>
      <c r="U41" s="16">
        <f>T37-B37</f>
        <v>288.31788</v>
      </c>
    </row>
    <row r="42" spans="1:20" s="4" customFormat="1" ht="12.75">
      <c r="A42" s="17" t="s">
        <v>13</v>
      </c>
      <c r="B42" s="18">
        <f>'[1]Eurostat data'!B54/1000</f>
        <v>307.622</v>
      </c>
      <c r="C42" s="18">
        <f>'[1]Eurostat data'!C54/1000</f>
        <v>314.846</v>
      </c>
      <c r="D42" s="18">
        <f>'[1]Eurostat data'!D54/1000</f>
        <v>333.516</v>
      </c>
      <c r="E42" s="18">
        <f>'[1]Eurostat data'!E54/1000</f>
        <v>337.061</v>
      </c>
      <c r="F42" s="18">
        <f>'[1]Eurostat data'!F54/1000</f>
        <v>344.629</v>
      </c>
      <c r="G42" s="18">
        <f>'[1]Eurostat data'!G54/1000</f>
        <v>345.97</v>
      </c>
      <c r="H42" s="18">
        <f>'[1]Eurostat data'!H54/1000</f>
        <v>346.22</v>
      </c>
      <c r="I42" s="18">
        <f>'[1]Eurostat data'!I54/1000</f>
        <v>354.074</v>
      </c>
      <c r="J42" s="18">
        <f>'[1]Eurostat data'!J54/1000</f>
        <v>368.865</v>
      </c>
      <c r="K42" s="18">
        <f>'[1]Eurostat data'!K54/1000</f>
        <v>369.099</v>
      </c>
      <c r="L42" s="18">
        <f>'[1]Eurostat data'!L54/1000</f>
        <v>381.937</v>
      </c>
      <c r="M42" s="18">
        <f>'[1]Eurostat data'!M54/1000</f>
        <v>402.051</v>
      </c>
      <c r="N42" s="18">
        <f>'[1]Eurostat data'!N54/1000</f>
        <v>347.931</v>
      </c>
      <c r="O42" s="18">
        <f>'[1]Eurostat data'!O54/1000</f>
        <v>338.307</v>
      </c>
      <c r="P42" s="18">
        <f>'[1]Eurostat data'!P54/1000</f>
        <v>357.147</v>
      </c>
      <c r="Q42" s="18">
        <f>'[1]Eurostat data'!Q54/1000</f>
        <v>341.744</v>
      </c>
      <c r="R42" s="18">
        <f>'[1]Eurostat data'!R54/1000</f>
        <v>344.348</v>
      </c>
      <c r="S42" s="18">
        <f>'[1]Eurostat data'!S54/1000</f>
        <v>344.236</v>
      </c>
      <c r="T42" s="18">
        <f>'[1]Eurostat data'!T54/1000</f>
        <v>359.185</v>
      </c>
    </row>
    <row r="43" spans="1:20" s="4" customFormat="1" ht="12.75">
      <c r="A43" s="17" t="s">
        <v>14</v>
      </c>
      <c r="B43" s="18">
        <f>'[1]Eurostat data'!B567/1000</f>
        <v>291.922</v>
      </c>
      <c r="C43" s="18">
        <f>'[1]Eurostat data'!C567/1000</f>
        <v>295.654</v>
      </c>
      <c r="D43" s="18">
        <f>'[1]Eurostat data'!D567/1000</f>
        <v>311.108</v>
      </c>
      <c r="E43" s="18">
        <f>'[1]Eurostat data'!E567/1000</f>
        <v>316.87</v>
      </c>
      <c r="F43" s="18">
        <f>'[1]Eurostat data'!F567/1000</f>
        <v>327.102</v>
      </c>
      <c r="G43" s="18">
        <f>'[1]Eurostat data'!G567/1000</f>
        <v>326.274</v>
      </c>
      <c r="H43" s="18">
        <f>'[1]Eurostat data'!H567/1000</f>
        <v>323.328</v>
      </c>
      <c r="I43" s="18">
        <f>'[1]Eurostat data'!I567/1000</f>
        <v>332.445</v>
      </c>
      <c r="J43" s="18">
        <f>'[1]Eurostat data'!J567/1000</f>
        <v>343.351</v>
      </c>
      <c r="K43" s="18">
        <f>'[1]Eurostat data'!K567/1000</f>
        <v>340.872</v>
      </c>
      <c r="L43" s="18">
        <f>'[1]Eurostat data'!L567/1000</f>
        <v>353.247</v>
      </c>
      <c r="M43" s="18">
        <f>'[1]Eurostat data'!M567/1000</f>
        <v>372.808</v>
      </c>
      <c r="N43" s="18">
        <f>'[1]Eurostat data'!N567/1000</f>
        <v>315.403</v>
      </c>
      <c r="O43" s="18">
        <f>'[1]Eurostat data'!O567/1000</f>
        <v>306.242</v>
      </c>
      <c r="P43" s="18">
        <f>'[1]Eurostat data'!P567/1000</f>
        <v>323.633</v>
      </c>
      <c r="Q43" s="18">
        <f>'[1]Eurostat data'!Q567/1000</f>
        <v>307.383</v>
      </c>
      <c r="R43" s="18">
        <f>'[1]Eurostat data'!R567/1000</f>
        <v>308.621</v>
      </c>
      <c r="S43" s="18">
        <f>'[1]Eurostat data'!S567/1000</f>
        <v>310.12</v>
      </c>
      <c r="T43" s="18">
        <f>'[1]Eurostat data'!T567/1000</f>
        <v>327.352</v>
      </c>
    </row>
    <row r="44" spans="1:21" s="21" customFormat="1" ht="12.75">
      <c r="A44" s="19" t="s">
        <v>15</v>
      </c>
      <c r="B44" s="20">
        <f aca="true" t="shared" si="4" ref="B44:T44">(B42-B43)</f>
        <v>15.699999999999989</v>
      </c>
      <c r="C44" s="20">
        <f t="shared" si="4"/>
        <v>19.192000000000007</v>
      </c>
      <c r="D44" s="20">
        <f t="shared" si="4"/>
        <v>22.408000000000015</v>
      </c>
      <c r="E44" s="20">
        <f t="shared" si="4"/>
        <v>20.190999999999974</v>
      </c>
      <c r="F44" s="20">
        <f t="shared" si="4"/>
        <v>17.527000000000044</v>
      </c>
      <c r="G44" s="20">
        <f t="shared" si="4"/>
        <v>19.696000000000026</v>
      </c>
      <c r="H44" s="20">
        <f t="shared" si="4"/>
        <v>22.892000000000053</v>
      </c>
      <c r="I44" s="20">
        <f t="shared" si="4"/>
        <v>21.62900000000002</v>
      </c>
      <c r="J44" s="20">
        <f t="shared" si="4"/>
        <v>25.51400000000001</v>
      </c>
      <c r="K44" s="20">
        <f t="shared" si="4"/>
        <v>28.226999999999975</v>
      </c>
      <c r="L44" s="20">
        <f t="shared" si="4"/>
        <v>28.689999999999998</v>
      </c>
      <c r="M44" s="20">
        <f t="shared" si="4"/>
        <v>29.242999999999995</v>
      </c>
      <c r="N44" s="20">
        <f t="shared" si="4"/>
        <v>32.52799999999996</v>
      </c>
      <c r="O44" s="20">
        <f t="shared" si="4"/>
        <v>32.065</v>
      </c>
      <c r="P44" s="20">
        <f t="shared" si="4"/>
        <v>33.51400000000001</v>
      </c>
      <c r="Q44" s="20">
        <f t="shared" si="4"/>
        <v>34.36100000000005</v>
      </c>
      <c r="R44" s="20">
        <f t="shared" si="4"/>
        <v>35.72700000000003</v>
      </c>
      <c r="S44" s="20">
        <f t="shared" si="4"/>
        <v>34.115999999999985</v>
      </c>
      <c r="T44" s="20">
        <f t="shared" si="4"/>
        <v>31.833000000000027</v>
      </c>
      <c r="U44" s="4"/>
    </row>
    <row r="45" s="4" customFormat="1" ht="12.75"/>
    <row r="47" ht="13.5" thickBot="1">
      <c r="A47" s="2" t="s">
        <v>16</v>
      </c>
    </row>
    <row r="48" spans="1:2" ht="12.75">
      <c r="A48" s="5"/>
      <c r="B48" s="22">
        <v>2008</v>
      </c>
    </row>
    <row r="49" spans="1:2" ht="12.75">
      <c r="A49" s="8" t="s">
        <v>5</v>
      </c>
      <c r="B49" s="23">
        <f aca="true" t="shared" si="5" ref="B49:B54">T33/$T$39</f>
        <v>0.03046120662378527</v>
      </c>
    </row>
    <row r="50" spans="1:2" ht="12.75">
      <c r="A50" s="8" t="s">
        <v>6</v>
      </c>
      <c r="B50" s="23">
        <f t="shared" si="5"/>
        <v>0.2627639197816907</v>
      </c>
    </row>
    <row r="51" spans="1:2" ht="12.75">
      <c r="A51" s="8" t="s">
        <v>7</v>
      </c>
      <c r="B51" s="23">
        <f t="shared" si="5"/>
        <v>0.23561421798579665</v>
      </c>
    </row>
    <row r="52" spans="1:2" ht="12.75">
      <c r="A52" s="8" t="s">
        <v>8</v>
      </c>
      <c r="B52" s="23">
        <f t="shared" si="5"/>
        <v>0.2732046493832419</v>
      </c>
    </row>
    <row r="53" spans="1:2" ht="12.75">
      <c r="A53" s="8" t="s">
        <v>9</v>
      </c>
      <c r="B53" s="23">
        <f t="shared" si="5"/>
        <v>0.18044668392914423</v>
      </c>
    </row>
    <row r="54" spans="1:2" ht="13.5" thickBot="1">
      <c r="A54" s="12" t="s">
        <v>10</v>
      </c>
      <c r="B54" s="23">
        <f t="shared" si="5"/>
        <v>0.01750932229634122</v>
      </c>
    </row>
    <row r="57" s="4" customFormat="1" ht="13.5" thickBot="1"/>
    <row r="58" spans="1:27" ht="12.75">
      <c r="A58" s="5"/>
      <c r="B58" s="6">
        <v>1990</v>
      </c>
      <c r="C58" s="6">
        <v>1991</v>
      </c>
      <c r="D58" s="6">
        <v>1992</v>
      </c>
      <c r="E58" s="6">
        <v>1993</v>
      </c>
      <c r="F58" s="6">
        <v>1994</v>
      </c>
      <c r="G58" s="6">
        <v>1995</v>
      </c>
      <c r="H58" s="6">
        <v>1996</v>
      </c>
      <c r="I58" s="6">
        <v>1997</v>
      </c>
      <c r="J58" s="6">
        <v>1998</v>
      </c>
      <c r="K58" s="6">
        <v>1999</v>
      </c>
      <c r="L58" s="6">
        <v>2000</v>
      </c>
      <c r="M58" s="6">
        <v>2001</v>
      </c>
      <c r="N58" s="6">
        <v>2002</v>
      </c>
      <c r="O58" s="6">
        <v>2003</v>
      </c>
      <c r="P58" s="6">
        <v>2004</v>
      </c>
      <c r="Q58" s="6">
        <v>2005</v>
      </c>
      <c r="R58" s="6">
        <v>2006</v>
      </c>
      <c r="S58" s="7">
        <v>2007</v>
      </c>
      <c r="T58" s="7">
        <v>2008</v>
      </c>
      <c r="U58" s="2" t="s">
        <v>2</v>
      </c>
      <c r="V58" s="2" t="s">
        <v>3</v>
      </c>
      <c r="W58" s="2" t="s">
        <v>4</v>
      </c>
      <c r="X58" s="24" t="s">
        <v>17</v>
      </c>
      <c r="Y58" s="2" t="s">
        <v>18</v>
      </c>
      <c r="Z58" s="2" t="s">
        <v>19</v>
      </c>
      <c r="AA58" s="2" t="s">
        <v>20</v>
      </c>
    </row>
    <row r="59" spans="1:27" ht="12.75">
      <c r="A59" s="8" t="s">
        <v>9</v>
      </c>
      <c r="B59" s="9">
        <f>('[1]Eurostat data'!B54+'[1]Eurostat data'!B95+'[1]Eurostat data'!B177+'[1]Eurostat data'!B438+'[1]Eurostat data'!B520+'[1]Eurostat data'!B614)/1000</f>
        <v>330.70939000000004</v>
      </c>
      <c r="C59" s="9">
        <f>('[1]Eurostat data'!C54+'[1]Eurostat data'!C95+'[1]Eurostat data'!C177+'[1]Eurostat data'!C438+'[1]Eurostat data'!C520+'[1]Eurostat data'!C614)/1000</f>
        <v>339.33721</v>
      </c>
      <c r="D59" s="9">
        <f>('[1]Eurostat data'!D54+'[1]Eurostat data'!D95+'[1]Eurostat data'!D177+'[1]Eurostat data'!D438+'[1]Eurostat data'!D520+'[1]Eurostat data'!D614)/1000</f>
        <v>359.08918</v>
      </c>
      <c r="E59" s="9">
        <f>('[1]Eurostat data'!E54+'[1]Eurostat data'!E95+'[1]Eurostat data'!E177+'[1]Eurostat data'!E438+'[1]Eurostat data'!E520+'[1]Eurostat data'!E614)/1000</f>
        <v>365.52352</v>
      </c>
      <c r="F59" s="9">
        <f>('[1]Eurostat data'!F54+'[1]Eurostat data'!F95+'[1]Eurostat data'!F177+'[1]Eurostat data'!F438+'[1]Eurostat data'!F520+'[1]Eurostat data'!F614)/1000</f>
        <v>376.29038</v>
      </c>
      <c r="G59" s="9">
        <f>('[1]Eurostat data'!G54+'[1]Eurostat data'!G95+'[1]Eurostat data'!G177+'[1]Eurostat data'!G438+'[1]Eurostat data'!G520+'[1]Eurostat data'!G614)/1000</f>
        <v>381.09125</v>
      </c>
      <c r="H59" s="9">
        <f>('[1]Eurostat data'!H54+'[1]Eurostat data'!H95+'[1]Eurostat data'!H177+'[1]Eurostat data'!H438+'[1]Eurostat data'!H520+'[1]Eurostat data'!H614)/1000</f>
        <v>384.51615000000004</v>
      </c>
      <c r="I59" s="9">
        <f>('[1]Eurostat data'!I54+'[1]Eurostat data'!I95+'[1]Eurostat data'!I177+'[1]Eurostat data'!I438+'[1]Eurostat data'!I520+'[1]Eurostat data'!I614)/1000</f>
        <v>397.9879</v>
      </c>
      <c r="J59" s="9">
        <f>('[1]Eurostat data'!J54+'[1]Eurostat data'!J95+'[1]Eurostat data'!J177+'[1]Eurostat data'!J438+'[1]Eurostat data'!J520+'[1]Eurostat data'!J614)/1000</f>
        <v>420.07269</v>
      </c>
      <c r="K59" s="9">
        <f>('[1]Eurostat data'!K54+'[1]Eurostat data'!K95+'[1]Eurostat data'!K177+'[1]Eurostat data'!K438+'[1]Eurostat data'!K520+'[1]Eurostat data'!K614)/1000</f>
        <v>428.83825</v>
      </c>
      <c r="L59" s="9">
        <f>('[1]Eurostat data'!L54+'[1]Eurostat data'!L95+'[1]Eurostat data'!L177+'[1]Eurostat data'!L438+'[1]Eurostat data'!L520+'[1]Eurostat data'!L614)/1000</f>
        <v>454.54686</v>
      </c>
      <c r="M59" s="9">
        <f>('[1]Eurostat data'!M54+'[1]Eurostat data'!M95+'[1]Eurostat data'!M177+'[1]Eurostat data'!M438+'[1]Eurostat data'!M520+'[1]Eurostat data'!M614)/1000</f>
        <v>482.27218</v>
      </c>
      <c r="N59" s="9">
        <f>('[1]Eurostat data'!N54+'[1]Eurostat data'!N95+'[1]Eurostat data'!N177+'[1]Eurostat data'!N438+'[1]Eurostat data'!N520+'[1]Eurostat data'!N614)/1000</f>
        <v>444.70457</v>
      </c>
      <c r="O59" s="9">
        <f>('[1]Eurostat data'!O54+'[1]Eurostat data'!O95+'[1]Eurostat data'!O177+'[1]Eurostat data'!O438+'[1]Eurostat data'!O520+'[1]Eurostat data'!O614)/1000</f>
        <v>453.39885</v>
      </c>
      <c r="P59" s="9">
        <f>('[1]Eurostat data'!P54+'[1]Eurostat data'!P95+'[1]Eurostat data'!P177+'[1]Eurostat data'!P438+'[1]Eurostat data'!P520+'[1]Eurostat data'!P614)/1000</f>
        <v>498.92388</v>
      </c>
      <c r="Q59" s="9">
        <f>('[1]Eurostat data'!Q54+'[1]Eurostat data'!Q95+'[1]Eurostat data'!Q177+'[1]Eurostat data'!Q438+'[1]Eurostat data'!Q520+'[1]Eurostat data'!Q614)/1000</f>
        <v>509.16603999999995</v>
      </c>
      <c r="R59" s="9">
        <f>('[1]Eurostat data'!R54+'[1]Eurostat data'!R95+'[1]Eurostat data'!R177+'[1]Eurostat data'!R438+'[1]Eurostat data'!R520+'[1]Eurostat data'!R614)/1000</f>
        <v>536.3960699999999</v>
      </c>
      <c r="S59" s="9">
        <f>('[1]Eurostat data'!S54+'[1]Eurostat data'!S95+'[1]Eurostat data'!S177+'[1]Eurostat data'!S438+'[1]Eurostat data'!S520+'[1]Eurostat data'!S614)/1000</f>
        <v>573.58795</v>
      </c>
      <c r="T59" s="9">
        <f>('[1]Eurostat data'!T54+'[1]Eurostat data'!T95+'[1]Eurostat data'!T177+'[1]Eurostat data'!T438+'[1]Eurostat data'!T520+'[1]Eurostat data'!T614)/1000</f>
        <v>619.02727</v>
      </c>
      <c r="U59" s="10">
        <f>(T59/B59)-1</f>
        <v>0.8718164307339442</v>
      </c>
      <c r="V59" s="10">
        <f>(T59/B59)^(1/18)-1</f>
        <v>0.03544190314075446</v>
      </c>
      <c r="W59" s="11">
        <f>T59-B59</f>
        <v>288.31788</v>
      </c>
      <c r="Y59" s="10">
        <f>(T59/O59)-1</f>
        <v>0.36530401433528126</v>
      </c>
      <c r="Z59" s="10">
        <f>(T59/O59)^(1/5)-1</f>
        <v>0.06425542690818364</v>
      </c>
      <c r="AA59" s="11">
        <f>T59-O59</f>
        <v>165.62842000000006</v>
      </c>
    </row>
    <row r="60" spans="1:27" ht="12.75">
      <c r="A60" s="25" t="s">
        <v>21</v>
      </c>
      <c r="B60" s="9">
        <f>('[1]Eurostat data'!B55+'[1]Eurostat data'!B96+'[1]Eurostat data'!B178+'[1]Eurostat data'!B439+'[1]Eurostat data'!B521+'[1]Eurostat data'!B615)/1000</f>
        <v>1.41063</v>
      </c>
      <c r="C60" s="9">
        <f>('[1]Eurostat data'!C55+'[1]Eurostat data'!C96+'[1]Eurostat data'!C178+'[1]Eurostat data'!C439+'[1]Eurostat data'!C521+'[1]Eurostat data'!C615)/1000</f>
        <v>1.53363</v>
      </c>
      <c r="D60" s="9">
        <f>('[1]Eurostat data'!D55+'[1]Eurostat data'!D96+'[1]Eurostat data'!D178+'[1]Eurostat data'!D439+'[1]Eurostat data'!D521+'[1]Eurostat data'!D615)/1000</f>
        <v>1.70263</v>
      </c>
      <c r="E60" s="9">
        <f>('[1]Eurostat data'!E55+'[1]Eurostat data'!E96+'[1]Eurostat data'!E178+'[1]Eurostat data'!E439+'[1]Eurostat data'!E521+'[1]Eurostat data'!E615)/1000</f>
        <v>1.56163</v>
      </c>
      <c r="F60" s="9">
        <f>('[1]Eurostat data'!F55+'[1]Eurostat data'!F96+'[1]Eurostat data'!F178+'[1]Eurostat data'!F439+'[1]Eurostat data'!F521+'[1]Eurostat data'!F615)/1000</f>
        <v>1.72263</v>
      </c>
      <c r="G60" s="9">
        <f>('[1]Eurostat data'!G55+'[1]Eurostat data'!G96+'[1]Eurostat data'!G178+'[1]Eurostat data'!G439+'[1]Eurostat data'!G521+'[1]Eurostat data'!G615)/1000</f>
        <v>1.85163</v>
      </c>
      <c r="H60" s="9">
        <f>('[1]Eurostat data'!H55+'[1]Eurostat data'!H96+'[1]Eurostat data'!H178+'[1]Eurostat data'!H439+'[1]Eurostat data'!H521+'[1]Eurostat data'!H615)/1000</f>
        <v>1.82963</v>
      </c>
      <c r="I60" s="9">
        <f>('[1]Eurostat data'!I55+'[1]Eurostat data'!I96+'[1]Eurostat data'!I178+'[1]Eurostat data'!I439+'[1]Eurostat data'!I521+'[1]Eurostat data'!I615)/1000</f>
        <v>1.84563</v>
      </c>
      <c r="J60" s="9">
        <f>('[1]Eurostat data'!J55+'[1]Eurostat data'!J96+'[1]Eurostat data'!J178+'[1]Eurostat data'!J439+'[1]Eurostat data'!J521+'[1]Eurostat data'!J615)/1000</f>
        <v>2.04863</v>
      </c>
      <c r="K60" s="9">
        <f>('[1]Eurostat data'!K55+'[1]Eurostat data'!K96+'[1]Eurostat data'!K178+'[1]Eurostat data'!K439+'[1]Eurostat data'!K521+'[1]Eurostat data'!K615)/1000</f>
        <v>2.3416300000000003</v>
      </c>
      <c r="L60" s="9">
        <f>('[1]Eurostat data'!L55+'[1]Eurostat data'!L96+'[1]Eurostat data'!L178+'[1]Eurostat data'!L439+'[1]Eurostat data'!L521+'[1]Eurostat data'!L615)/1000</f>
        <v>2.58563</v>
      </c>
      <c r="M60" s="9">
        <f>('[1]Eurostat data'!M55+'[1]Eurostat data'!M96+'[1]Eurostat data'!M178+'[1]Eurostat data'!M439+'[1]Eurostat data'!M521+'[1]Eurostat data'!M615)/1000</f>
        <v>2.63863</v>
      </c>
      <c r="N60" s="9">
        <f>('[1]Eurostat data'!N55+'[1]Eurostat data'!N96+'[1]Eurostat data'!N178+'[1]Eurostat data'!N439+'[1]Eurostat data'!N521+'[1]Eurostat data'!N615)/1000</f>
        <v>2.73726</v>
      </c>
      <c r="O60" s="9">
        <f>('[1]Eurostat data'!O55+'[1]Eurostat data'!O96+'[1]Eurostat data'!O178+'[1]Eurostat data'!O439+'[1]Eurostat data'!O521+'[1]Eurostat data'!O615)/1000</f>
        <v>2.7662600000000004</v>
      </c>
      <c r="P60" s="9">
        <f>('[1]Eurostat data'!P55+'[1]Eurostat data'!P96+'[1]Eurostat data'!P178+'[1]Eurostat data'!P439+'[1]Eurostat data'!P521+'[1]Eurostat data'!P615)/1000</f>
        <v>3.3068899999999997</v>
      </c>
      <c r="Q60" s="9">
        <f>('[1]Eurostat data'!Q55+'[1]Eurostat data'!Q96+'[1]Eurostat data'!Q178+'[1]Eurostat data'!Q439+'[1]Eurostat data'!Q521+'[1]Eurostat data'!Q615)/1000</f>
        <v>3.98089</v>
      </c>
      <c r="R60" s="9">
        <f>('[1]Eurostat data'!R55+'[1]Eurostat data'!R96+'[1]Eurostat data'!R178+'[1]Eurostat data'!R439+'[1]Eurostat data'!R521+'[1]Eurostat data'!R615)/1000</f>
        <v>5.02989</v>
      </c>
      <c r="S60" s="9">
        <f>('[1]Eurostat data'!S55+'[1]Eurostat data'!S96+'[1]Eurostat data'!S178+'[1]Eurostat data'!S439+'[1]Eurostat data'!S521+'[1]Eurostat data'!S615)/1000</f>
        <v>5.345149999999999</v>
      </c>
      <c r="T60" s="9">
        <f>('[1]Eurostat data'!T55+'[1]Eurostat data'!T96+'[1]Eurostat data'!T178+'[1]Eurostat data'!T439+'[1]Eurostat data'!T521+'[1]Eurostat data'!T615)/1000</f>
        <v>6.52667</v>
      </c>
      <c r="U60" s="10">
        <f>(T60/B60)-1</f>
        <v>3.6267766884299926</v>
      </c>
      <c r="V60" s="10">
        <f>(T60/B60)^(1/18)-1</f>
        <v>0.08882960025636844</v>
      </c>
      <c r="W60" s="11">
        <f>T60-B60</f>
        <v>5.11604</v>
      </c>
      <c r="X60" s="26">
        <f>T60/(T$59-SUM(T87:T90))</f>
        <v>0.016426987146786816</v>
      </c>
      <c r="Y60" s="10">
        <f aca="true" t="shared" si="6" ref="Y60:Y90">(T60/O60)-1</f>
        <v>1.35938415044139</v>
      </c>
      <c r="Z60" s="10">
        <f aca="true" t="shared" si="7" ref="Z60:Z90">(T60/O60)^(1/5)-1</f>
        <v>0.187297987132232</v>
      </c>
      <c r="AA60" s="11">
        <f aca="true" t="shared" si="8" ref="AA60:AA90">T60-O60</f>
        <v>3.76041</v>
      </c>
    </row>
    <row r="61" spans="1:27" ht="12.75">
      <c r="A61" s="25" t="s">
        <v>22</v>
      </c>
      <c r="B61" s="9">
        <f>('[1]Eurostat data'!B56+'[1]Eurostat data'!B97+'[1]Eurostat data'!B179+'[1]Eurostat data'!B440+'[1]Eurostat data'!B522+'[1]Eurostat data'!B616)/1000</f>
        <v>1.878</v>
      </c>
      <c r="C61" s="9">
        <f>('[1]Eurostat data'!C56+'[1]Eurostat data'!C97+'[1]Eurostat data'!C179+'[1]Eurostat data'!C440+'[1]Eurostat data'!C522+'[1]Eurostat data'!C616)/1000</f>
        <v>2.441</v>
      </c>
      <c r="D61" s="9">
        <f>('[1]Eurostat data'!D56+'[1]Eurostat data'!D97+'[1]Eurostat data'!D179+'[1]Eurostat data'!D440+'[1]Eurostat data'!D522+'[1]Eurostat data'!D616)/1000</f>
        <v>2.063</v>
      </c>
      <c r="E61" s="9">
        <f>('[1]Eurostat data'!E56+'[1]Eurostat data'!E97+'[1]Eurostat data'!E179+'[1]Eurostat data'!E440+'[1]Eurostat data'!E522+'[1]Eurostat data'!E616)/1000</f>
        <v>1.942</v>
      </c>
      <c r="F61" s="9">
        <f>('[1]Eurostat data'!F56+'[1]Eurostat data'!F97+'[1]Eurostat data'!F179+'[1]Eurostat data'!F440+'[1]Eurostat data'!F522+'[1]Eurostat data'!F616)/1000</f>
        <v>1.468</v>
      </c>
      <c r="G61" s="9">
        <f>('[1]Eurostat data'!G56+'[1]Eurostat data'!G97+'[1]Eurostat data'!G179+'[1]Eurostat data'!G440+'[1]Eurostat data'!G522+'[1]Eurostat data'!G616)/1000</f>
        <v>2.314</v>
      </c>
      <c r="H61" s="9">
        <f>('[1]Eurostat data'!H56+'[1]Eurostat data'!H97+'[1]Eurostat data'!H179+'[1]Eurostat data'!H440+'[1]Eurostat data'!H522+'[1]Eurostat data'!H616)/1000</f>
        <v>2.919</v>
      </c>
      <c r="I61" s="9">
        <f>('[1]Eurostat data'!I56+'[1]Eurostat data'!I97+'[1]Eurostat data'!I179+'[1]Eurostat data'!I440+'[1]Eurostat data'!I522+'[1]Eurostat data'!I616)/1000</f>
        <v>2.936</v>
      </c>
      <c r="J61" s="9">
        <f>('[1]Eurostat data'!J56+'[1]Eurostat data'!J97+'[1]Eurostat data'!J179+'[1]Eurostat data'!J440+'[1]Eurostat data'!J522+'[1]Eurostat data'!J616)/1000</f>
        <v>3.327</v>
      </c>
      <c r="K61" s="9">
        <f>('[1]Eurostat data'!K56+'[1]Eurostat data'!K97+'[1]Eurostat data'!K179+'[1]Eurostat data'!K440+'[1]Eurostat data'!K522+'[1]Eurostat data'!K616)/1000</f>
        <v>3.011</v>
      </c>
      <c r="L61" s="9">
        <f>('[1]Eurostat data'!L56+'[1]Eurostat data'!L97+'[1]Eurostat data'!L179+'[1]Eurostat data'!L440+'[1]Eurostat data'!L522+'[1]Eurostat data'!L616)/1000</f>
        <v>2.966</v>
      </c>
      <c r="M61" s="9">
        <f>('[1]Eurostat data'!M56+'[1]Eurostat data'!M97+'[1]Eurostat data'!M179+'[1]Eurostat data'!M440+'[1]Eurostat data'!M522+'[1]Eurostat data'!M616)/1000</f>
        <v>2.171</v>
      </c>
      <c r="N61" s="9">
        <f>('[1]Eurostat data'!N56+'[1]Eurostat data'!N97+'[1]Eurostat data'!N179+'[1]Eurostat data'!N440+'[1]Eurostat data'!N522+'[1]Eurostat data'!N616)/1000</f>
        <v>2.704</v>
      </c>
      <c r="O61" s="9">
        <f>('[1]Eurostat data'!O56+'[1]Eurostat data'!O97+'[1]Eurostat data'!O179+'[1]Eurostat data'!O440+'[1]Eurostat data'!O522+'[1]Eurostat data'!O616)/1000</f>
        <v>3.301</v>
      </c>
      <c r="P61" s="9">
        <f>('[1]Eurostat data'!P56+'[1]Eurostat data'!P97+'[1]Eurostat data'!P179+'[1]Eurostat data'!P440+'[1]Eurostat data'!P522+'[1]Eurostat data'!P616)/1000</f>
        <v>3.364</v>
      </c>
      <c r="Q61" s="9">
        <f>('[1]Eurostat data'!Q56+'[1]Eurostat data'!Q97+'[1]Eurostat data'!Q179+'[1]Eurostat data'!Q440+'[1]Eurostat data'!Q522+'[1]Eurostat data'!Q616)/1000</f>
        <v>4.735</v>
      </c>
      <c r="R61" s="9">
        <f>('[1]Eurostat data'!R56+'[1]Eurostat data'!R97+'[1]Eurostat data'!R179+'[1]Eurostat data'!R440+'[1]Eurostat data'!R522+'[1]Eurostat data'!R616)/1000</f>
        <v>4.599</v>
      </c>
      <c r="S61" s="9">
        <f>('[1]Eurostat data'!S56+'[1]Eurostat data'!S97+'[1]Eurostat data'!S179+'[1]Eurostat data'!S440+'[1]Eurostat data'!S522+'[1]Eurostat data'!S616)/1000</f>
        <v>3.281</v>
      </c>
      <c r="T61" s="9">
        <f>('[1]Eurostat data'!T56+'[1]Eurostat data'!T97+'[1]Eurostat data'!T179+'[1]Eurostat data'!T440+'[1]Eurostat data'!T522+'[1]Eurostat data'!T616)/1000</f>
        <v>3.399</v>
      </c>
      <c r="U61" s="10">
        <f>(T61/B61)-1</f>
        <v>0.8099041533546327</v>
      </c>
      <c r="V61" s="10">
        <f>(T61/B61)^(1/18)-1</f>
        <v>0.03350884722352987</v>
      </c>
      <c r="W61" s="11">
        <f>T61-B61</f>
        <v>1.5210000000000001</v>
      </c>
      <c r="X61" s="26">
        <f aca="true" t="shared" si="9" ref="X61:X86">T61/(T$59-SUM(T88:T91))</f>
        <v>0.007784810700612807</v>
      </c>
      <c r="Y61" s="10">
        <f t="shared" si="6"/>
        <v>0.02968797334141171</v>
      </c>
      <c r="Z61" s="10">
        <f t="shared" si="7"/>
        <v>0.005868315061884566</v>
      </c>
      <c r="AA61" s="11">
        <f t="shared" si="8"/>
        <v>0.09799999999999986</v>
      </c>
    </row>
    <row r="62" spans="1:27" ht="12.75">
      <c r="A62" s="25" t="s">
        <v>23</v>
      </c>
      <c r="B62" s="9">
        <f>('[1]Eurostat data'!B57+'[1]Eurostat data'!B98+'[1]Eurostat data'!B180+'[1]Eurostat data'!B441+'[1]Eurostat data'!B523+'[1]Eurostat data'!B617)/1000</f>
        <v>1.449</v>
      </c>
      <c r="C62" s="9">
        <f>('[1]Eurostat data'!C57+'[1]Eurostat data'!C98+'[1]Eurostat data'!C180+'[1]Eurostat data'!C441+'[1]Eurostat data'!C523+'[1]Eurostat data'!C617)/1000</f>
        <v>1.319</v>
      </c>
      <c r="D62" s="9">
        <f>('[1]Eurostat data'!D57+'[1]Eurostat data'!D98+'[1]Eurostat data'!D180+'[1]Eurostat data'!D441+'[1]Eurostat data'!D523+'[1]Eurostat data'!D617)/1000</f>
        <v>1.638</v>
      </c>
      <c r="E62" s="9">
        <f>('[1]Eurostat data'!E57+'[1]Eurostat data'!E98+'[1]Eurostat data'!E180+'[1]Eurostat data'!E441+'[1]Eurostat data'!E523+'[1]Eurostat data'!E617)/1000</f>
        <v>1.817</v>
      </c>
      <c r="F62" s="9">
        <f>('[1]Eurostat data'!F57+'[1]Eurostat data'!F98+'[1]Eurostat data'!F180+'[1]Eurostat data'!F441+'[1]Eurostat data'!F523+'[1]Eurostat data'!F617)/1000</f>
        <v>2.085</v>
      </c>
      <c r="G62" s="9">
        <f>('[1]Eurostat data'!G57+'[1]Eurostat data'!G98+'[1]Eurostat data'!G180+'[1]Eurostat data'!G441+'[1]Eurostat data'!G523+'[1]Eurostat data'!G617)/1000</f>
        <v>2.679</v>
      </c>
      <c r="H62" s="9">
        <f>('[1]Eurostat data'!H57+'[1]Eurostat data'!H98+'[1]Eurostat data'!H180+'[1]Eurostat data'!H441+'[1]Eurostat data'!H523+'[1]Eurostat data'!H617)/1000</f>
        <v>2.695</v>
      </c>
      <c r="I62" s="9">
        <f>('[1]Eurostat data'!I57+'[1]Eurostat data'!I98+'[1]Eurostat data'!I180+'[1]Eurostat data'!I441+'[1]Eurostat data'!I523+'[1]Eurostat data'!I617)/1000</f>
        <v>2.574</v>
      </c>
      <c r="J62" s="9">
        <f>('[1]Eurostat data'!J57+'[1]Eurostat data'!J98+'[1]Eurostat data'!J180+'[1]Eurostat data'!J441+'[1]Eurostat data'!J523+'[1]Eurostat data'!J617)/1000</f>
        <v>2.471</v>
      </c>
      <c r="K62" s="9">
        <f>('[1]Eurostat data'!K57+'[1]Eurostat data'!K98+'[1]Eurostat data'!K180+'[1]Eurostat data'!K441+'[1]Eurostat data'!K523+'[1]Eurostat data'!K617)/1000</f>
        <v>2.899</v>
      </c>
      <c r="L62" s="9">
        <f>('[1]Eurostat data'!L57+'[1]Eurostat data'!L98+'[1]Eurostat data'!L180+'[1]Eurostat data'!L441+'[1]Eurostat data'!L523+'[1]Eurostat data'!L617)/1000</f>
        <v>2.835</v>
      </c>
      <c r="M62" s="9">
        <f>('[1]Eurostat data'!M57+'[1]Eurostat data'!M98+'[1]Eurostat data'!M180+'[1]Eurostat data'!M441+'[1]Eurostat data'!M523+'[1]Eurostat data'!M617)/1000</f>
        <v>2.985</v>
      </c>
      <c r="N62" s="9">
        <f>('[1]Eurostat data'!N57+'[1]Eurostat data'!N98+'[1]Eurostat data'!N180+'[1]Eurostat data'!N441+'[1]Eurostat data'!N523+'[1]Eurostat data'!N617)/1000</f>
        <v>3.345</v>
      </c>
      <c r="O62" s="9">
        <f>('[1]Eurostat data'!O57+'[1]Eurostat data'!O98+'[1]Eurostat data'!O180+'[1]Eurostat data'!O441+'[1]Eurostat data'!O523+'[1]Eurostat data'!O617)/1000</f>
        <v>2.295</v>
      </c>
      <c r="P62" s="9">
        <f>('[1]Eurostat data'!P57+'[1]Eurostat data'!P98+'[1]Eurostat data'!P180+'[1]Eurostat data'!P441+'[1]Eurostat data'!P523+'[1]Eurostat data'!P617)/1000</f>
        <v>3.31626</v>
      </c>
      <c r="Q62" s="9">
        <f>('[1]Eurostat data'!Q57+'[1]Eurostat data'!Q98+'[1]Eurostat data'!Q180+'[1]Eurostat data'!Q441+'[1]Eurostat data'!Q523+'[1]Eurostat data'!Q617)/1000</f>
        <v>3.8102600000000004</v>
      </c>
      <c r="R62" s="9">
        <f>('[1]Eurostat data'!R57+'[1]Eurostat data'!R98+'[1]Eurostat data'!R180+'[1]Eurostat data'!R441+'[1]Eurostat data'!R523+'[1]Eurostat data'!R617)/1000</f>
        <v>4.26789</v>
      </c>
      <c r="S62" s="9">
        <f>('[1]Eurostat data'!S57+'[1]Eurostat data'!S98+'[1]Eurostat data'!S180+'[1]Eurostat data'!S441+'[1]Eurostat data'!S523+'[1]Eurostat data'!S617)/1000</f>
        <v>3.89952</v>
      </c>
      <c r="T62" s="9">
        <f>('[1]Eurostat data'!T57+'[1]Eurostat data'!T98+'[1]Eurostat data'!T180+'[1]Eurostat data'!T441+'[1]Eurostat data'!T523+'[1]Eurostat data'!T617)/1000</f>
        <v>4.14915</v>
      </c>
      <c r="U62" s="10">
        <f aca="true" t="shared" si="10" ref="U62:U90">(T62/B62)-1</f>
        <v>1.8634575569358174</v>
      </c>
      <c r="V62" s="10">
        <f aca="true" t="shared" si="11" ref="V62:V90">(T62/B62)^(1/18)-1</f>
        <v>0.06018784183514092</v>
      </c>
      <c r="W62" s="11">
        <f aca="true" t="shared" si="12" ref="W62:W90">T62-B62</f>
        <v>2.70015</v>
      </c>
      <c r="X62" s="26">
        <f t="shared" si="9"/>
        <v>0.009502897122226427</v>
      </c>
      <c r="Y62" s="10">
        <f t="shared" si="6"/>
        <v>0.807908496732026</v>
      </c>
      <c r="Z62" s="10">
        <f t="shared" si="7"/>
        <v>0.12573271975235967</v>
      </c>
      <c r="AA62" s="11">
        <f t="shared" si="8"/>
        <v>1.8541499999999997</v>
      </c>
    </row>
    <row r="63" spans="1:27" ht="12.75">
      <c r="A63" s="25" t="s">
        <v>24</v>
      </c>
      <c r="B63" s="9">
        <f>('[1]Eurostat data'!B58+'[1]Eurostat data'!B99+'[1]Eurostat data'!B181+'[1]Eurostat data'!B442+'[1]Eurostat data'!B524+'[1]Eurostat data'!B618)/1000</f>
        <v>0.87126</v>
      </c>
      <c r="C63" s="9">
        <f>('[1]Eurostat data'!C58+'[1]Eurostat data'!C99+'[1]Eurostat data'!C181+'[1]Eurostat data'!C442+'[1]Eurostat data'!C524+'[1]Eurostat data'!C618)/1000</f>
        <v>1.1548900000000002</v>
      </c>
      <c r="D63" s="9">
        <f>('[1]Eurostat data'!D58+'[1]Eurostat data'!D99+'[1]Eurostat data'!D181+'[1]Eurostat data'!D442+'[1]Eurostat data'!D524+'[1]Eurostat data'!D618)/1000</f>
        <v>1.49889</v>
      </c>
      <c r="E63" s="9">
        <f>('[1]Eurostat data'!E58+'[1]Eurostat data'!E99+'[1]Eurostat data'!E181+'[1]Eurostat data'!E442+'[1]Eurostat data'!E524+'[1]Eurostat data'!E618)/1000</f>
        <v>1.83652</v>
      </c>
      <c r="F63" s="9">
        <f>('[1]Eurostat data'!F58+'[1]Eurostat data'!F99+'[1]Eurostat data'!F181+'[1]Eurostat data'!F442+'[1]Eurostat data'!F524+'[1]Eurostat data'!F618)/1000</f>
        <v>2.0215199999999998</v>
      </c>
      <c r="G63" s="9">
        <f>('[1]Eurostat data'!G58+'[1]Eurostat data'!G99+'[1]Eurostat data'!G181+'[1]Eurostat data'!G442+'[1]Eurostat data'!G524+'[1]Eurostat data'!G618)/1000</f>
        <v>2.17715</v>
      </c>
      <c r="H63" s="9">
        <f>('[1]Eurostat data'!H58+'[1]Eurostat data'!H99+'[1]Eurostat data'!H181+'[1]Eurostat data'!H442+'[1]Eurostat data'!H524+'[1]Eurostat data'!H618)/1000</f>
        <v>2.4877800000000003</v>
      </c>
      <c r="I63" s="9">
        <f>('[1]Eurostat data'!I58+'[1]Eurostat data'!I99+'[1]Eurostat data'!I181+'[1]Eurostat data'!I442+'[1]Eurostat data'!I524+'[1]Eurostat data'!I618)/1000</f>
        <v>3.39341</v>
      </c>
      <c r="J63" s="9">
        <f>('[1]Eurostat data'!J58+'[1]Eurostat data'!J99+'[1]Eurostat data'!J181+'[1]Eurostat data'!J442+'[1]Eurostat data'!J524+'[1]Eurostat data'!J618)/1000</f>
        <v>4.39841</v>
      </c>
      <c r="K63" s="9">
        <f>('[1]Eurostat data'!K58+'[1]Eurostat data'!K99+'[1]Eurostat data'!K181+'[1]Eurostat data'!K442+'[1]Eurostat data'!K524+'[1]Eurostat data'!K618)/1000</f>
        <v>4.95404</v>
      </c>
      <c r="L63" s="9">
        <f>('[1]Eurostat data'!L58+'[1]Eurostat data'!L99+'[1]Eurostat data'!L181+'[1]Eurostat data'!L442+'[1]Eurostat data'!L524+'[1]Eurostat data'!L618)/1000</f>
        <v>6.22404</v>
      </c>
      <c r="M63" s="9">
        <f>('[1]Eurostat data'!M58+'[1]Eurostat data'!M99+'[1]Eurostat data'!M181+'[1]Eurostat data'!M442+'[1]Eurostat data'!M524+'[1]Eurostat data'!M618)/1000</f>
        <v>6.53004</v>
      </c>
      <c r="N63" s="9">
        <f>('[1]Eurostat data'!N58+'[1]Eurostat data'!N99+'[1]Eurostat data'!N181+'[1]Eurostat data'!N442+'[1]Eurostat data'!N524+'[1]Eurostat data'!N618)/1000</f>
        <v>7.51667</v>
      </c>
      <c r="O63" s="9">
        <f>('[1]Eurostat data'!O58+'[1]Eurostat data'!O99+'[1]Eurostat data'!O181+'[1]Eurostat data'!O442+'[1]Eurostat data'!O524+'[1]Eurostat data'!O618)/1000</f>
        <v>8.850670000000001</v>
      </c>
      <c r="P63" s="9">
        <f>('[1]Eurostat data'!P58+'[1]Eurostat data'!P99+'[1]Eurostat data'!P181+'[1]Eurostat data'!P442+'[1]Eurostat data'!P524+'[1]Eurostat data'!P618)/1000</f>
        <v>10.289299999999999</v>
      </c>
      <c r="Q63" s="9">
        <f>('[1]Eurostat data'!Q58+'[1]Eurostat data'!Q99+'[1]Eurostat data'!Q181+'[1]Eurostat data'!Q442+'[1]Eurostat data'!Q524+'[1]Eurostat data'!Q618)/1000</f>
        <v>10.7433</v>
      </c>
      <c r="R63" s="9">
        <f>('[1]Eurostat data'!R58+'[1]Eurostat data'!R99+'[1]Eurostat data'!R181+'[1]Eurostat data'!R442+'[1]Eurostat data'!R524+'[1]Eurostat data'!R618)/1000</f>
        <v>10.15293</v>
      </c>
      <c r="S63" s="9">
        <f>('[1]Eurostat data'!S58+'[1]Eurostat data'!S99+'[1]Eurostat data'!S181+'[1]Eurostat data'!S442+'[1]Eurostat data'!S524+'[1]Eurostat data'!S618)/1000</f>
        <v>11.188930000000001</v>
      </c>
      <c r="T63" s="9">
        <f>('[1]Eurostat data'!T58+'[1]Eurostat data'!T99+'[1]Eurostat data'!T181+'[1]Eurostat data'!T442+'[1]Eurostat data'!T524+'[1]Eurostat data'!T618)/1000</f>
        <v>11.01356</v>
      </c>
      <c r="U63" s="10">
        <f t="shared" si="10"/>
        <v>11.640956775245048</v>
      </c>
      <c r="V63" s="10">
        <f t="shared" si="11"/>
        <v>0.1513569769150227</v>
      </c>
      <c r="W63" s="11">
        <f t="shared" si="12"/>
        <v>10.1423</v>
      </c>
      <c r="X63" s="26">
        <f t="shared" si="9"/>
        <v>0.019038084396949165</v>
      </c>
      <c r="Y63" s="10">
        <f t="shared" si="6"/>
        <v>0.24437584951195768</v>
      </c>
      <c r="Z63" s="10">
        <f t="shared" si="7"/>
        <v>0.044696921108803744</v>
      </c>
      <c r="AA63" s="11">
        <f t="shared" si="8"/>
        <v>2.162889999999999</v>
      </c>
    </row>
    <row r="64" spans="1:27" ht="12.75">
      <c r="A64" s="25" t="s">
        <v>25</v>
      </c>
      <c r="B64" s="9">
        <f>('[1]Eurostat data'!B59+'[1]Eurostat data'!B100+'[1]Eurostat data'!B182+'[1]Eurostat data'!B443+'[1]Eurostat data'!B525+'[1]Eurostat data'!B619)/1000</f>
        <v>23.18393</v>
      </c>
      <c r="C64" s="9">
        <f>('[1]Eurostat data'!C59+'[1]Eurostat data'!C100+'[1]Eurostat data'!C182+'[1]Eurostat data'!C443+'[1]Eurostat data'!C525+'[1]Eurostat data'!C619)/1000</f>
        <v>22.27171</v>
      </c>
      <c r="D64" s="9">
        <f>('[1]Eurostat data'!D59+'[1]Eurostat data'!D100+'[1]Eurostat data'!D182+'[1]Eurostat data'!D443+'[1]Eurostat data'!D525+'[1]Eurostat data'!D619)/1000</f>
        <v>25.05086</v>
      </c>
      <c r="E64" s="9">
        <f>('[1]Eurostat data'!E59+'[1]Eurostat data'!E100+'[1]Eurostat data'!E182+'[1]Eurostat data'!E443+'[1]Eurostat data'!E525+'[1]Eurostat data'!E619)/1000</f>
        <v>25.63564</v>
      </c>
      <c r="F64" s="9">
        <f>('[1]Eurostat data'!F59+'[1]Eurostat data'!F100+'[1]Eurostat data'!F182+'[1]Eurostat data'!F443+'[1]Eurostat data'!F525+'[1]Eurostat data'!F619)/1000</f>
        <v>27.92968</v>
      </c>
      <c r="G64" s="9">
        <f>('[1]Eurostat data'!G59+'[1]Eurostat data'!G100+'[1]Eurostat data'!G182+'[1]Eurostat data'!G443+'[1]Eurostat data'!G525+'[1]Eurostat data'!G619)/1000</f>
        <v>30.196830000000002</v>
      </c>
      <c r="H64" s="9">
        <f>('[1]Eurostat data'!H59+'[1]Eurostat data'!H100+'[1]Eurostat data'!H182+'[1]Eurostat data'!H443+'[1]Eurostat data'!H525+'[1]Eurostat data'!H619)/1000</f>
        <v>31.46991</v>
      </c>
      <c r="I64" s="9">
        <f>('[1]Eurostat data'!I59+'[1]Eurostat data'!I100+'[1]Eurostat data'!I182+'[1]Eurostat data'!I443+'[1]Eurostat data'!I525+'[1]Eurostat data'!I619)/1000</f>
        <v>28.190099999999997</v>
      </c>
      <c r="J64" s="9">
        <f>('[1]Eurostat data'!J59+'[1]Eurostat data'!J100+'[1]Eurostat data'!J182+'[1]Eurostat data'!J443+'[1]Eurostat data'!J525+'[1]Eurostat data'!J619)/1000</f>
        <v>31.96829</v>
      </c>
      <c r="K64" s="9">
        <f>('[1]Eurostat data'!K59+'[1]Eurostat data'!K100+'[1]Eurostat data'!K182+'[1]Eurostat data'!K443+'[1]Eurostat data'!K525+'[1]Eurostat data'!K619)/1000</f>
        <v>35.32914</v>
      </c>
      <c r="L64" s="9">
        <f>('[1]Eurostat data'!L59+'[1]Eurostat data'!L100+'[1]Eurostat data'!L182+'[1]Eurostat data'!L443+'[1]Eurostat data'!L525+'[1]Eurostat data'!L619)/1000</f>
        <v>42.66548</v>
      </c>
      <c r="M64" s="9">
        <f>('[1]Eurostat data'!M59+'[1]Eurostat data'!M100+'[1]Eurostat data'!M182+'[1]Eurostat data'!M443+'[1]Eurostat data'!M525+'[1]Eurostat data'!M619)/1000</f>
        <v>44.8195</v>
      </c>
      <c r="N64" s="9">
        <f>('[1]Eurostat data'!N59+'[1]Eurostat data'!N100+'[1]Eurostat data'!N182+'[1]Eurostat data'!N443+'[1]Eurostat data'!N525+'[1]Eurostat data'!N619)/1000</f>
        <v>53.73592</v>
      </c>
      <c r="O64" s="9">
        <f>('[1]Eurostat data'!O59+'[1]Eurostat data'!O100+'[1]Eurostat data'!O182+'[1]Eurostat data'!O443+'[1]Eurostat data'!O525+'[1]Eurostat data'!O619)/1000</f>
        <v>56.28808</v>
      </c>
      <c r="P64" s="9">
        <f>('[1]Eurostat data'!P59+'[1]Eurostat data'!P100+'[1]Eurostat data'!P182+'[1]Eurostat data'!P443+'[1]Eurostat data'!P525+'[1]Eurostat data'!P619)/1000</f>
        <v>68.46006</v>
      </c>
      <c r="Q64" s="9">
        <f>('[1]Eurostat data'!Q59+'[1]Eurostat data'!Q100+'[1]Eurostat data'!Q182+'[1]Eurostat data'!Q443+'[1]Eurostat data'!Q525+'[1]Eurostat data'!Q619)/1000</f>
        <v>75.90339</v>
      </c>
      <c r="R64" s="9">
        <f>('[1]Eurostat data'!R59+'[1]Eurostat data'!R100+'[1]Eurostat data'!R182+'[1]Eurostat data'!R443+'[1]Eurostat data'!R525+'[1]Eurostat data'!R619)/1000</f>
        <v>86.98836</v>
      </c>
      <c r="S64" s="9">
        <f>('[1]Eurostat data'!S59+'[1]Eurostat data'!S100+'[1]Eurostat data'!S182+'[1]Eurostat data'!S443+'[1]Eurostat data'!S525+'[1]Eurostat data'!S619)/1000</f>
        <v>106.3814</v>
      </c>
      <c r="T64" s="9">
        <f>('[1]Eurostat data'!T59+'[1]Eurostat data'!T100+'[1]Eurostat data'!T182+'[1]Eurostat data'!T443+'[1]Eurostat data'!T525+'[1]Eurostat data'!T619)/1000</f>
        <v>109.36705</v>
      </c>
      <c r="U64" s="10">
        <f t="shared" si="10"/>
        <v>3.7173645710628014</v>
      </c>
      <c r="V64" s="10">
        <f t="shared" si="11"/>
        <v>0.09000313422276518</v>
      </c>
      <c r="W64" s="11">
        <f t="shared" si="12"/>
        <v>86.18312</v>
      </c>
      <c r="X64" s="26">
        <f t="shared" si="9"/>
        <v>0.17667565760067402</v>
      </c>
      <c r="Y64" s="10">
        <f t="shared" si="6"/>
        <v>0.9429877515807965</v>
      </c>
      <c r="Z64" s="10">
        <f t="shared" si="7"/>
        <v>0.14207338963890437</v>
      </c>
      <c r="AA64" s="11">
        <f t="shared" si="8"/>
        <v>53.078970000000005</v>
      </c>
    </row>
    <row r="65" spans="1:27" ht="12.75">
      <c r="A65" s="25" t="s">
        <v>26</v>
      </c>
      <c r="B65" s="9">
        <f>('[1]Eurostat data'!B60+'[1]Eurostat data'!B101+'[1]Eurostat data'!B183+'[1]Eurostat data'!B444+'[1]Eurostat data'!B526+'[1]Eurostat data'!B620)/1000</f>
        <v>0</v>
      </c>
      <c r="C65" s="9">
        <f>('[1]Eurostat data'!C60+'[1]Eurostat data'!C101+'[1]Eurostat data'!C183+'[1]Eurostat data'!C444+'[1]Eurostat data'!C526+'[1]Eurostat data'!C620)/1000</f>
        <v>0</v>
      </c>
      <c r="D65" s="9">
        <f>('[1]Eurostat data'!D60+'[1]Eurostat data'!D101+'[1]Eurostat data'!D183+'[1]Eurostat data'!D444+'[1]Eurostat data'!D526+'[1]Eurostat data'!D620)/1000</f>
        <v>0.001</v>
      </c>
      <c r="E65" s="9">
        <f>('[1]Eurostat data'!E60+'[1]Eurostat data'!E101+'[1]Eurostat data'!E183+'[1]Eurostat data'!E444+'[1]Eurostat data'!E526+'[1]Eurostat data'!E620)/1000</f>
        <v>0.001</v>
      </c>
      <c r="F65" s="9">
        <f>('[1]Eurostat data'!F60+'[1]Eurostat data'!F101+'[1]Eurostat data'!F183+'[1]Eurostat data'!F444+'[1]Eurostat data'!F526+'[1]Eurostat data'!F620)/1000</f>
        <v>0.003</v>
      </c>
      <c r="G65" s="9">
        <f>('[1]Eurostat data'!G60+'[1]Eurostat data'!G101+'[1]Eurostat data'!G183+'[1]Eurostat data'!G444+'[1]Eurostat data'!G526+'[1]Eurostat data'!G620)/1000</f>
        <v>0.008</v>
      </c>
      <c r="H65" s="9">
        <f>('[1]Eurostat data'!H60+'[1]Eurostat data'!H101+'[1]Eurostat data'!H183+'[1]Eurostat data'!H444+'[1]Eurostat data'!H526+'[1]Eurostat data'!H620)/1000</f>
        <v>0.007</v>
      </c>
      <c r="I65" s="9">
        <f>('[1]Eurostat data'!I60+'[1]Eurostat data'!I101+'[1]Eurostat data'!I183+'[1]Eurostat data'!I444+'[1]Eurostat data'!I526+'[1]Eurostat data'!I620)/1000</f>
        <v>0.011</v>
      </c>
      <c r="J65" s="9">
        <f>('[1]Eurostat data'!J60+'[1]Eurostat data'!J101+'[1]Eurostat data'!J183+'[1]Eurostat data'!J444+'[1]Eurostat data'!J526+'[1]Eurostat data'!J620)/1000</f>
        <v>0.017</v>
      </c>
      <c r="K65" s="9">
        <f>('[1]Eurostat data'!K60+'[1]Eurostat data'!K101+'[1]Eurostat data'!K183+'[1]Eurostat data'!K444+'[1]Eurostat data'!K526+'[1]Eurostat data'!K620)/1000</f>
        <v>0.017</v>
      </c>
      <c r="L65" s="9">
        <f>('[1]Eurostat data'!L60+'[1]Eurostat data'!L101+'[1]Eurostat data'!L183+'[1]Eurostat data'!L444+'[1]Eurostat data'!L526+'[1]Eurostat data'!L620)/1000</f>
        <v>0.019</v>
      </c>
      <c r="M65" s="9">
        <f>('[1]Eurostat data'!M60+'[1]Eurostat data'!M101+'[1]Eurostat data'!M183+'[1]Eurostat data'!M444+'[1]Eurostat data'!M526+'[1]Eurostat data'!M620)/1000</f>
        <v>0.019</v>
      </c>
      <c r="N65" s="9">
        <f>('[1]Eurostat data'!N60+'[1]Eurostat data'!N101+'[1]Eurostat data'!N183+'[1]Eurostat data'!N444+'[1]Eurostat data'!N526+'[1]Eurostat data'!N620)/1000</f>
        <v>0.037</v>
      </c>
      <c r="O65" s="9">
        <f>('[1]Eurostat data'!O60+'[1]Eurostat data'!O101+'[1]Eurostat data'!O183+'[1]Eurostat data'!O444+'[1]Eurostat data'!O526+'[1]Eurostat data'!O620)/1000</f>
        <v>0.046</v>
      </c>
      <c r="P65" s="9">
        <f>('[1]Eurostat data'!P60+'[1]Eurostat data'!P101+'[1]Eurostat data'!P183+'[1]Eurostat data'!P444+'[1]Eurostat data'!P526+'[1]Eurostat data'!P620)/1000</f>
        <v>0.06</v>
      </c>
      <c r="Q65" s="9">
        <f>('[1]Eurostat data'!Q60+'[1]Eurostat data'!Q101+'[1]Eurostat data'!Q183+'[1]Eurostat data'!Q444+'[1]Eurostat data'!Q526+'[1]Eurostat data'!Q620)/1000</f>
        <v>0.097</v>
      </c>
      <c r="R65" s="9">
        <f>('[1]Eurostat data'!R60+'[1]Eurostat data'!R101+'[1]Eurostat data'!R183+'[1]Eurostat data'!R444+'[1]Eurostat data'!R526+'[1]Eurostat data'!R620)/1000</f>
        <v>0.129</v>
      </c>
      <c r="S65" s="9">
        <f>('[1]Eurostat data'!S60+'[1]Eurostat data'!S101+'[1]Eurostat data'!S183+'[1]Eurostat data'!S444+'[1]Eurostat data'!S526+'[1]Eurostat data'!S620)/1000</f>
        <v>0.148</v>
      </c>
      <c r="T65" s="9">
        <f>('[1]Eurostat data'!T60+'[1]Eurostat data'!T101+'[1]Eurostat data'!T183+'[1]Eurostat data'!T444+'[1]Eurostat data'!T526+'[1]Eurostat data'!T620)/1000</f>
        <v>0.197</v>
      </c>
      <c r="U65" s="10" t="e">
        <f t="shared" si="10"/>
        <v>#DIV/0!</v>
      </c>
      <c r="V65" s="10" t="e">
        <f t="shared" si="11"/>
        <v>#DIV/0!</v>
      </c>
      <c r="W65" s="11">
        <f t="shared" si="12"/>
        <v>0.197</v>
      </c>
      <c r="X65" s="26">
        <f t="shared" si="9"/>
        <v>0.00031824123030961137</v>
      </c>
      <c r="Y65" s="10">
        <f t="shared" si="6"/>
        <v>3.282608695652174</v>
      </c>
      <c r="Z65" s="10">
        <f t="shared" si="7"/>
        <v>0.33764748979155024</v>
      </c>
      <c r="AA65" s="11">
        <f t="shared" si="8"/>
        <v>0.15100000000000002</v>
      </c>
    </row>
    <row r="66" spans="1:27" ht="12.75">
      <c r="A66" s="25" t="s">
        <v>27</v>
      </c>
      <c r="B66" s="9">
        <f>('[1]Eurostat data'!B61+'[1]Eurostat data'!B102+'[1]Eurostat data'!B184+'[1]Eurostat data'!B445+'[1]Eurostat data'!B527+'[1]Eurostat data'!B621)/1000</f>
        <v>0.983</v>
      </c>
      <c r="C66" s="9">
        <f>('[1]Eurostat data'!C61+'[1]Eurostat data'!C102+'[1]Eurostat data'!C184+'[1]Eurostat data'!C445+'[1]Eurostat data'!C527+'[1]Eurostat data'!C621)/1000</f>
        <v>0.964</v>
      </c>
      <c r="D66" s="9">
        <f>('[1]Eurostat data'!D61+'[1]Eurostat data'!D102+'[1]Eurostat data'!D184+'[1]Eurostat data'!D445+'[1]Eurostat data'!D527+'[1]Eurostat data'!D621)/1000</f>
        <v>1.055</v>
      </c>
      <c r="E66" s="9">
        <f>('[1]Eurostat data'!E61+'[1]Eurostat data'!E102+'[1]Eurostat data'!E184+'[1]Eurostat data'!E445+'[1]Eurostat data'!E527+'[1]Eurostat data'!E621)/1000</f>
        <v>1.027</v>
      </c>
      <c r="F66" s="9">
        <f>('[1]Eurostat data'!F61+'[1]Eurostat data'!F102+'[1]Eurostat data'!F184+'[1]Eurostat data'!F445+'[1]Eurostat data'!F527+'[1]Eurostat data'!F621)/1000</f>
        <v>1.217</v>
      </c>
      <c r="G66" s="9">
        <f>('[1]Eurostat data'!G61+'[1]Eurostat data'!G102+'[1]Eurostat data'!G184+'[1]Eurostat data'!G445+'[1]Eurostat data'!G527+'[1]Eurostat data'!G621)/1000</f>
        <v>0.984</v>
      </c>
      <c r="H66" s="9">
        <f>('[1]Eurostat data'!H61+'[1]Eurostat data'!H102+'[1]Eurostat data'!H184+'[1]Eurostat data'!H445+'[1]Eurostat data'!H527+'[1]Eurostat data'!H621)/1000</f>
        <v>1.023</v>
      </c>
      <c r="I66" s="9">
        <f>('[1]Eurostat data'!I61+'[1]Eurostat data'!I102+'[1]Eurostat data'!I184+'[1]Eurostat data'!I445+'[1]Eurostat data'!I527+'[1]Eurostat data'!I621)/1000</f>
        <v>1.019</v>
      </c>
      <c r="J66" s="9">
        <f>('[1]Eurostat data'!J61+'[1]Eurostat data'!J102+'[1]Eurostat data'!J184+'[1]Eurostat data'!J445+'[1]Eurostat data'!J527+'[1]Eurostat data'!J621)/1000</f>
        <v>1.443</v>
      </c>
      <c r="K66" s="9">
        <f>('[1]Eurostat data'!K61+'[1]Eurostat data'!K102+'[1]Eurostat data'!K184+'[1]Eurostat data'!K445+'[1]Eurostat data'!K527+'[1]Eurostat data'!K621)/1000</f>
        <v>1.368</v>
      </c>
      <c r="L66" s="9">
        <f>('[1]Eurostat data'!L61+'[1]Eurostat data'!L102+'[1]Eurostat data'!L184+'[1]Eurostat data'!L445+'[1]Eurostat data'!L527+'[1]Eurostat data'!L621)/1000</f>
        <v>1.49</v>
      </c>
      <c r="M66" s="9">
        <f>('[1]Eurostat data'!M61+'[1]Eurostat data'!M102+'[1]Eurostat data'!M184+'[1]Eurostat data'!M445+'[1]Eurostat data'!M527+'[1]Eurostat data'!M621)/1000</f>
        <v>1.351</v>
      </c>
      <c r="N66" s="9">
        <f>('[1]Eurostat data'!N61+'[1]Eurostat data'!N102+'[1]Eurostat data'!N184+'[1]Eurostat data'!N445+'[1]Eurostat data'!N527+'[1]Eurostat data'!N621)/1000</f>
        <v>1.734</v>
      </c>
      <c r="O66" s="9">
        <f>('[1]Eurostat data'!O61+'[1]Eurostat data'!O102+'[1]Eurostat data'!O184+'[1]Eurostat data'!O445+'[1]Eurostat data'!O527+'[1]Eurostat data'!O621)/1000</f>
        <v>1.48</v>
      </c>
      <c r="P66" s="9">
        <f>('[1]Eurostat data'!P61+'[1]Eurostat data'!P102+'[1]Eurostat data'!P184+'[1]Eurostat data'!P445+'[1]Eurostat data'!P527+'[1]Eurostat data'!P621)/1000</f>
        <v>1.731</v>
      </c>
      <c r="Q66" s="9">
        <f>('[1]Eurostat data'!Q61+'[1]Eurostat data'!Q102+'[1]Eurostat data'!Q184+'[1]Eurostat data'!Q445+'[1]Eurostat data'!Q527+'[1]Eurostat data'!Q621)/1000</f>
        <v>2.217</v>
      </c>
      <c r="R66" s="9">
        <f>('[1]Eurostat data'!R61+'[1]Eurostat data'!R102+'[1]Eurostat data'!R184+'[1]Eurostat data'!R445+'[1]Eurostat data'!R527+'[1]Eurostat data'!R621)/1000</f>
        <v>2.8496300000000003</v>
      </c>
      <c r="S66" s="9">
        <f>('[1]Eurostat data'!S61+'[1]Eurostat data'!S102+'[1]Eurostat data'!S184+'[1]Eurostat data'!S445+'[1]Eurostat data'!S527+'[1]Eurostat data'!S621)/1000</f>
        <v>3.11763</v>
      </c>
      <c r="T66" s="9">
        <f>('[1]Eurostat data'!T61+'[1]Eurostat data'!T102+'[1]Eurostat data'!T184+'[1]Eurostat data'!T445+'[1]Eurostat data'!T527+'[1]Eurostat data'!T621)/1000</f>
        <v>3.90489</v>
      </c>
      <c r="U66" s="10">
        <f t="shared" si="10"/>
        <v>2.9724211597151577</v>
      </c>
      <c r="V66" s="10">
        <f t="shared" si="11"/>
        <v>0.07964468039876027</v>
      </c>
      <c r="W66" s="11">
        <f t="shared" si="12"/>
        <v>2.92189</v>
      </c>
      <c r="X66" s="26">
        <f t="shared" si="9"/>
        <v>0.006308106587937555</v>
      </c>
      <c r="Y66" s="10">
        <f t="shared" si="6"/>
        <v>1.6384391891891892</v>
      </c>
      <c r="Z66" s="10">
        <f t="shared" si="7"/>
        <v>0.21414181875949878</v>
      </c>
      <c r="AA66" s="11">
        <f t="shared" si="8"/>
        <v>2.42489</v>
      </c>
    </row>
    <row r="67" spans="1:27" ht="12.75">
      <c r="A67" s="25" t="s">
        <v>28</v>
      </c>
      <c r="B67" s="9">
        <f>('[1]Eurostat data'!B62+'[1]Eurostat data'!B103+'[1]Eurostat data'!B185+'[1]Eurostat data'!B446+'[1]Eurostat data'!B528+'[1]Eurostat data'!B622)/1000</f>
        <v>2.65328</v>
      </c>
      <c r="C67" s="9">
        <f>('[1]Eurostat data'!C62+'[1]Eurostat data'!C103+'[1]Eurostat data'!C185+'[1]Eurostat data'!C446+'[1]Eurostat data'!C528+'[1]Eurostat data'!C622)/1000</f>
        <v>3.90569</v>
      </c>
      <c r="D67" s="9">
        <f>('[1]Eurostat data'!D62+'[1]Eurostat data'!D103+'[1]Eurostat data'!D185+'[1]Eurostat data'!D446+'[1]Eurostat data'!D528+'[1]Eurostat data'!D622)/1000</f>
        <v>3.2121</v>
      </c>
      <c r="E67" s="9">
        <f>('[1]Eurostat data'!E62+'[1]Eurostat data'!E103+'[1]Eurostat data'!E185+'[1]Eurostat data'!E446+'[1]Eurostat data'!E528+'[1]Eurostat data'!E622)/1000</f>
        <v>3.46125</v>
      </c>
      <c r="F67" s="9">
        <f>('[1]Eurostat data'!F62+'[1]Eurostat data'!F103+'[1]Eurostat data'!F185+'[1]Eurostat data'!F446+'[1]Eurostat data'!F528+'[1]Eurostat data'!F622)/1000</f>
        <v>3.79877</v>
      </c>
      <c r="G67" s="9">
        <f>('[1]Eurostat data'!G62+'[1]Eurostat data'!G103+'[1]Eurostat data'!G185+'[1]Eurostat data'!G446+'[1]Eurostat data'!G528+'[1]Eurostat data'!G622)/1000</f>
        <v>4.7706599999999995</v>
      </c>
      <c r="H67" s="9">
        <f>('[1]Eurostat data'!H62+'[1]Eurostat data'!H103+'[1]Eurostat data'!H185+'[1]Eurostat data'!H446+'[1]Eurostat data'!H528+'[1]Eurostat data'!H622)/1000</f>
        <v>5.54018</v>
      </c>
      <c r="I67" s="9">
        <f>('[1]Eurostat data'!I62+'[1]Eurostat data'!I103+'[1]Eurostat data'!I185+'[1]Eurostat data'!I446+'[1]Eurostat data'!I528+'[1]Eurostat data'!I622)/1000</f>
        <v>5.168069999999999</v>
      </c>
      <c r="J67" s="9">
        <f>('[1]Eurostat data'!J62+'[1]Eurostat data'!J103+'[1]Eurostat data'!J185+'[1]Eurostat data'!J446+'[1]Eurostat data'!J528+'[1]Eurostat data'!J622)/1000</f>
        <v>5.02059</v>
      </c>
      <c r="K67" s="9">
        <f>('[1]Eurostat data'!K62+'[1]Eurostat data'!K103+'[1]Eurostat data'!K185+'[1]Eurostat data'!K446+'[1]Eurostat data'!K528+'[1]Eurostat data'!K622)/1000</f>
        <v>6.3491100000000005</v>
      </c>
      <c r="L67" s="9">
        <f>('[1]Eurostat data'!L62+'[1]Eurostat data'!L103+'[1]Eurostat data'!L185+'[1]Eurostat data'!L446+'[1]Eurostat data'!L528+'[1]Eurostat data'!L622)/1000</f>
        <v>5.71337</v>
      </c>
      <c r="M67" s="9">
        <f>('[1]Eurostat data'!M62+'[1]Eurostat data'!M103+'[1]Eurostat data'!M185+'[1]Eurostat data'!M446+'[1]Eurostat data'!M528+'[1]Eurostat data'!M622)/1000</f>
        <v>4.723</v>
      </c>
      <c r="N67" s="9">
        <f>('[1]Eurostat data'!N62+'[1]Eurostat data'!N103+'[1]Eurostat data'!N185+'[1]Eurostat data'!N446+'[1]Eurostat data'!N528+'[1]Eurostat data'!N622)/1000</f>
        <v>5.39137</v>
      </c>
      <c r="O67" s="9">
        <f>('[1]Eurostat data'!O62+'[1]Eurostat data'!O103+'[1]Eurostat data'!O185+'[1]Eurostat data'!O446+'[1]Eurostat data'!O528+'[1]Eurostat data'!O622)/1000</f>
        <v>7.60937</v>
      </c>
      <c r="P67" s="9">
        <f>('[1]Eurostat data'!P62+'[1]Eurostat data'!P103+'[1]Eurostat data'!P185+'[1]Eurostat data'!P446+'[1]Eurostat data'!P528+'[1]Eurostat data'!P622)/1000</f>
        <v>7.62463</v>
      </c>
      <c r="Q67" s="9">
        <f>('[1]Eurostat data'!Q62+'[1]Eurostat data'!Q103+'[1]Eurostat data'!Q185+'[1]Eurostat data'!Q446+'[1]Eurostat data'!Q528+'[1]Eurostat data'!Q622)/1000</f>
        <v>8.18526</v>
      </c>
      <c r="R67" s="9">
        <f>('[1]Eurostat data'!R62+'[1]Eurostat data'!R103+'[1]Eurostat data'!R185+'[1]Eurostat data'!R446+'[1]Eurostat data'!R528+'[1]Eurostat data'!R622)/1000</f>
        <v>9.55667</v>
      </c>
      <c r="S67" s="9">
        <f>('[1]Eurostat data'!S62+'[1]Eurostat data'!S103+'[1]Eurostat data'!S185+'[1]Eurostat data'!S446+'[1]Eurostat data'!S528+'[1]Eurostat data'!S622)/1000</f>
        <v>7.2398</v>
      </c>
      <c r="T67" s="9">
        <f>('[1]Eurostat data'!T62+'[1]Eurostat data'!T103+'[1]Eurostat data'!T185+'[1]Eurostat data'!T446+'[1]Eurostat data'!T528+'[1]Eurostat data'!T622)/1000</f>
        <v>8.61062</v>
      </c>
      <c r="U67" s="10">
        <f t="shared" si="10"/>
        <v>2.2452737743472233</v>
      </c>
      <c r="V67" s="10">
        <f t="shared" si="11"/>
        <v>0.06758595645414389</v>
      </c>
      <c r="W67" s="11">
        <f t="shared" si="12"/>
        <v>5.95734</v>
      </c>
      <c r="X67" s="26">
        <f t="shared" si="9"/>
        <v>0.013909920317403788</v>
      </c>
      <c r="Y67" s="10">
        <f t="shared" si="6"/>
        <v>0.13158119528949186</v>
      </c>
      <c r="Z67" s="10">
        <f t="shared" si="7"/>
        <v>0.02503134078652458</v>
      </c>
      <c r="AA67" s="11">
        <f t="shared" si="8"/>
        <v>1.0012500000000006</v>
      </c>
    </row>
    <row r="68" spans="1:27" ht="12.75">
      <c r="A68" s="25" t="s">
        <v>29</v>
      </c>
      <c r="B68" s="9">
        <f>('[1]Eurostat data'!B63+'[1]Eurostat data'!B104+'[1]Eurostat data'!B186+'[1]Eurostat data'!B447+'[1]Eurostat data'!B529+'[1]Eurostat data'!B623)/1000</f>
        <v>27.03923</v>
      </c>
      <c r="C68" s="9">
        <f>('[1]Eurostat data'!C63+'[1]Eurostat data'!C104+'[1]Eurostat data'!C186+'[1]Eurostat data'!C447+'[1]Eurostat data'!C529+'[1]Eurostat data'!C623)/1000</f>
        <v>29.15323</v>
      </c>
      <c r="D68" s="9">
        <f>('[1]Eurostat data'!D63+'[1]Eurostat data'!D104+'[1]Eurostat data'!D186+'[1]Eurostat data'!D447+'[1]Eurostat data'!D529+'[1]Eurostat data'!D623)/1000</f>
        <v>21.92023</v>
      </c>
      <c r="E68" s="9">
        <f>('[1]Eurostat data'!E63+'[1]Eurostat data'!E104+'[1]Eurostat data'!E186+'[1]Eurostat data'!E447+'[1]Eurostat data'!E529+'[1]Eurostat data'!E623)/1000</f>
        <v>26.79786</v>
      </c>
      <c r="F68" s="9">
        <f>('[1]Eurostat data'!F63+'[1]Eurostat data'!F104+'[1]Eurostat data'!F186+'[1]Eurostat data'!F447+'[1]Eurostat data'!F529+'[1]Eurostat data'!F623)/1000</f>
        <v>30.39212</v>
      </c>
      <c r="G68" s="9">
        <f>('[1]Eurostat data'!G63+'[1]Eurostat data'!G104+'[1]Eurostat data'!G186+'[1]Eurostat data'!G447+'[1]Eurostat data'!G529+'[1]Eurostat data'!G623)/1000</f>
        <v>26.33775</v>
      </c>
      <c r="H68" s="9">
        <f>('[1]Eurostat data'!H63+'[1]Eurostat data'!H104+'[1]Eurostat data'!H186+'[1]Eurostat data'!H447+'[1]Eurostat data'!H529+'[1]Eurostat data'!H623)/1000</f>
        <v>42.86138</v>
      </c>
      <c r="I68" s="9">
        <f>('[1]Eurostat data'!I63+'[1]Eurostat data'!I104+'[1]Eurostat data'!I186+'[1]Eurostat data'!I447+'[1]Eurostat data'!I529+'[1]Eurostat data'!I623)/1000</f>
        <v>38.380489999999995</v>
      </c>
      <c r="J68" s="9">
        <f>('[1]Eurostat data'!J63+'[1]Eurostat data'!J104+'[1]Eurostat data'!J186+'[1]Eurostat data'!J447+'[1]Eurostat data'!J529+'[1]Eurostat data'!J623)/1000</f>
        <v>39.10538</v>
      </c>
      <c r="K68" s="9">
        <f>('[1]Eurostat data'!K63+'[1]Eurostat data'!K104+'[1]Eurostat data'!K186+'[1]Eurostat data'!K447+'[1]Eurostat data'!K529+'[1]Eurostat data'!K623)/1000</f>
        <v>30.30927</v>
      </c>
      <c r="L68" s="9">
        <f>('[1]Eurostat data'!L63+'[1]Eurostat data'!L104+'[1]Eurostat data'!L186+'[1]Eurostat data'!L447+'[1]Eurostat data'!L529+'[1]Eurostat data'!L623)/1000</f>
        <v>38.75679</v>
      </c>
      <c r="M68" s="9">
        <f>('[1]Eurostat data'!M63+'[1]Eurostat data'!M104+'[1]Eurostat data'!M186+'[1]Eurostat data'!M447+'[1]Eurostat data'!M529+'[1]Eurostat data'!M623)/1000</f>
        <v>53.25394</v>
      </c>
      <c r="N68" s="9">
        <f>('[1]Eurostat data'!N63+'[1]Eurostat data'!N104+'[1]Eurostat data'!N186+'[1]Eurostat data'!N447+'[1]Eurostat data'!N529+'[1]Eurostat data'!N623)/1000</f>
        <v>38.59209</v>
      </c>
      <c r="O68" s="9">
        <f>('[1]Eurostat data'!O63+'[1]Eurostat data'!O104+'[1]Eurostat data'!O186+'[1]Eurostat data'!O447+'[1]Eurostat data'!O529+'[1]Eurostat data'!O623)/1000</f>
        <v>60.83624</v>
      </c>
      <c r="P68" s="9">
        <f>('[1]Eurostat data'!P63+'[1]Eurostat data'!P104+'[1]Eurostat data'!P186+'[1]Eurostat data'!P447+'[1]Eurostat data'!P529+'[1]Eurostat data'!P623)/1000</f>
        <v>54.90354</v>
      </c>
      <c r="Q68" s="9">
        <f>('[1]Eurostat data'!Q63+'[1]Eurostat data'!Q104+'[1]Eurostat data'!Q186+'[1]Eurostat data'!Q447+'[1]Eurostat data'!Q529+'[1]Eurostat data'!Q623)/1000</f>
        <v>48.15295</v>
      </c>
      <c r="R68" s="9">
        <f>('[1]Eurostat data'!R63+'[1]Eurostat data'!R104+'[1]Eurostat data'!R186+'[1]Eurostat data'!R447+'[1]Eurostat data'!R529+'[1]Eurostat data'!R623)/1000</f>
        <v>57.26829</v>
      </c>
      <c r="S68" s="9">
        <f>('[1]Eurostat data'!S63+'[1]Eurostat data'!S104+'[1]Eurostat data'!S186+'[1]Eurostat data'!S447+'[1]Eurostat data'!S529+'[1]Eurostat data'!S623)/1000</f>
        <v>63.819309999999994</v>
      </c>
      <c r="T68" s="9">
        <f>('[1]Eurostat data'!T63+'[1]Eurostat data'!T104+'[1]Eurostat data'!T186+'[1]Eurostat data'!T447+'[1]Eurostat data'!T529+'[1]Eurostat data'!T623)/1000</f>
        <v>69.00676</v>
      </c>
      <c r="U68" s="10">
        <f t="shared" si="10"/>
        <v>1.552097822312248</v>
      </c>
      <c r="V68" s="10">
        <f t="shared" si="11"/>
        <v>0.0534293312291525</v>
      </c>
      <c r="W68" s="11">
        <f t="shared" si="12"/>
        <v>41.96753</v>
      </c>
      <c r="X68" s="26">
        <f t="shared" si="9"/>
        <v>0.11147612285319837</v>
      </c>
      <c r="Y68" s="10">
        <f t="shared" si="6"/>
        <v>0.1343035006765705</v>
      </c>
      <c r="Z68" s="10">
        <f t="shared" si="7"/>
        <v>0.025524061409623933</v>
      </c>
      <c r="AA68" s="11">
        <f t="shared" si="8"/>
        <v>8.170520000000003</v>
      </c>
    </row>
    <row r="69" spans="1:27" ht="12.75">
      <c r="A69" s="25" t="s">
        <v>30</v>
      </c>
      <c r="B69" s="9">
        <f>('[1]Eurostat data'!B64+'[1]Eurostat data'!B105+'[1]Eurostat data'!B187+'[1]Eurostat data'!B448+'[1]Eurostat data'!B530+'[1]Eurostat data'!B624)/1000</f>
        <v>59.76597</v>
      </c>
      <c r="C69" s="9">
        <f>('[1]Eurostat data'!C64+'[1]Eurostat data'!C105+'[1]Eurostat data'!C187+'[1]Eurostat data'!C448+'[1]Eurostat data'!C530+'[1]Eurostat data'!C624)/1000</f>
        <v>63.789190000000005</v>
      </c>
      <c r="D69" s="9">
        <f>('[1]Eurostat data'!D64+'[1]Eurostat data'!D105+'[1]Eurostat data'!D187+'[1]Eurostat data'!D448+'[1]Eurostat data'!D530+'[1]Eurostat data'!D624)/1000</f>
        <v>74.91019</v>
      </c>
      <c r="E69" s="9">
        <f>('[1]Eurostat data'!E64+'[1]Eurostat data'!E105+'[1]Eurostat data'!E187+'[1]Eurostat data'!E448+'[1]Eurostat data'!E530+'[1]Eurostat data'!E624)/1000</f>
        <v>70.27719</v>
      </c>
      <c r="F69" s="9">
        <f>('[1]Eurostat data'!F64+'[1]Eurostat data'!F105+'[1]Eurostat data'!F187+'[1]Eurostat data'!F448+'[1]Eurostat data'!F530+'[1]Eurostat data'!F624)/1000</f>
        <v>83.70082000000001</v>
      </c>
      <c r="G69" s="9">
        <f>('[1]Eurostat data'!G64+'[1]Eurostat data'!G105+'[1]Eurostat data'!G187+'[1]Eurostat data'!G448+'[1]Eurostat data'!G530+'[1]Eurostat data'!G624)/1000</f>
        <v>78.76545</v>
      </c>
      <c r="H69" s="9">
        <f>('[1]Eurostat data'!H64+'[1]Eurostat data'!H105+'[1]Eurostat data'!H187+'[1]Eurostat data'!H448+'[1]Eurostat data'!H530+'[1]Eurostat data'!H624)/1000</f>
        <v>73.02945</v>
      </c>
      <c r="I69" s="9">
        <f>('[1]Eurostat data'!I64+'[1]Eurostat data'!I105+'[1]Eurostat data'!I187+'[1]Eurostat data'!I448+'[1]Eurostat data'!I530+'[1]Eurostat data'!I624)/1000</f>
        <v>70.71308</v>
      </c>
      <c r="J69" s="9">
        <f>('[1]Eurostat data'!J64+'[1]Eurostat data'!J105+'[1]Eurostat data'!J187+'[1]Eurostat data'!J448+'[1]Eurostat data'!J530+'[1]Eurostat data'!J624)/1000</f>
        <v>69.29671</v>
      </c>
      <c r="K69" s="9">
        <f>('[1]Eurostat data'!K64+'[1]Eurostat data'!K105+'[1]Eurostat data'!K187+'[1]Eurostat data'!K448+'[1]Eurostat data'!K530+'[1]Eurostat data'!K624)/1000</f>
        <v>80.72134</v>
      </c>
      <c r="L69" s="9">
        <f>('[1]Eurostat data'!L64+'[1]Eurostat data'!L105+'[1]Eurostat data'!L187+'[1]Eurostat data'!L448+'[1]Eurostat data'!L530+'[1]Eurostat data'!L624)/1000</f>
        <v>76.33538</v>
      </c>
      <c r="M69" s="9">
        <f>('[1]Eurostat data'!M64+'[1]Eurostat data'!M105+'[1]Eurostat data'!M187+'[1]Eurostat data'!M448+'[1]Eurostat data'!M530+'[1]Eurostat data'!M624)/1000</f>
        <v>83.57597</v>
      </c>
      <c r="N69" s="9">
        <f>('[1]Eurostat data'!N64+'[1]Eurostat data'!N105+'[1]Eurostat data'!N187+'[1]Eurostat data'!N448+'[1]Eurostat data'!N530+'[1]Eurostat data'!N624)/1000</f>
        <v>71.53097</v>
      </c>
      <c r="O69" s="9">
        <f>('[1]Eurostat data'!O64+'[1]Eurostat data'!O105+'[1]Eurostat data'!O187+'[1]Eurostat data'!O448+'[1]Eurostat data'!O530+'[1]Eurostat data'!O624)/1000</f>
        <v>70.35334</v>
      </c>
      <c r="P69" s="9">
        <f>('[1]Eurostat data'!P64+'[1]Eurostat data'!P105+'[1]Eurostat data'!P187+'[1]Eurostat data'!P448+'[1]Eurostat data'!P530+'[1]Eurostat data'!P624)/1000</f>
        <v>71.44197</v>
      </c>
      <c r="Q69" s="9">
        <f>('[1]Eurostat data'!Q64+'[1]Eurostat data'!Q105+'[1]Eurostat data'!Q187+'[1]Eurostat data'!Q448+'[1]Eurostat data'!Q530+'[1]Eurostat data'!Q624)/1000</f>
        <v>63.19286</v>
      </c>
      <c r="R69" s="9">
        <f>('[1]Eurostat data'!R64+'[1]Eurostat data'!R105+'[1]Eurostat data'!R187+'[1]Eurostat data'!R448+'[1]Eurostat data'!R530+'[1]Eurostat data'!R624)/1000</f>
        <v>69.40727000000001</v>
      </c>
      <c r="S69" s="9">
        <f>('[1]Eurostat data'!S64+'[1]Eurostat data'!S105+'[1]Eurostat data'!S187+'[1]Eurostat data'!S448+'[1]Eurostat data'!S530+'[1]Eurostat data'!S624)/1000</f>
        <v>74.19431</v>
      </c>
      <c r="T69" s="9">
        <f>('[1]Eurostat data'!T64+'[1]Eurostat data'!T105+'[1]Eurostat data'!T187+'[1]Eurostat data'!T448+'[1]Eurostat data'!T530+'[1]Eurostat data'!T624)/1000</f>
        <v>81.00361</v>
      </c>
      <c r="U69" s="10">
        <f t="shared" si="10"/>
        <v>0.355346696456194</v>
      </c>
      <c r="V69" s="10">
        <f t="shared" si="11"/>
        <v>0.01703554923206374</v>
      </c>
      <c r="W69" s="11">
        <f t="shared" si="12"/>
        <v>21.237639999999992</v>
      </c>
      <c r="X69" s="26">
        <f t="shared" si="9"/>
        <v>0.1308562868320809</v>
      </c>
      <c r="Y69" s="10">
        <f t="shared" si="6"/>
        <v>0.1513825782827083</v>
      </c>
      <c r="Z69" s="10">
        <f t="shared" si="7"/>
        <v>0.02859386759817828</v>
      </c>
      <c r="AA69" s="11">
        <f t="shared" si="8"/>
        <v>10.650269999999992</v>
      </c>
    </row>
    <row r="70" spans="1:27" ht="12.75">
      <c r="A70" s="25" t="s">
        <v>31</v>
      </c>
      <c r="B70" s="9">
        <f>('[1]Eurostat data'!B65+'[1]Eurostat data'!B106+'[1]Eurostat data'!B188+'[1]Eurostat data'!B449+'[1]Eurostat data'!B531+'[1]Eurostat data'!B625)/1000</f>
        <v>38.53015</v>
      </c>
      <c r="C70" s="9">
        <f>('[1]Eurostat data'!C65+'[1]Eurostat data'!C106+'[1]Eurostat data'!C188+'[1]Eurostat data'!C449+'[1]Eurostat data'!C531+'[1]Eurostat data'!C625)/1000</f>
        <v>49.12778</v>
      </c>
      <c r="D70" s="9">
        <f>('[1]Eurostat data'!D65+'[1]Eurostat data'!D106+'[1]Eurostat data'!D188+'[1]Eurostat data'!D449+'[1]Eurostat data'!D531+'[1]Eurostat data'!D625)/1000</f>
        <v>49.59141</v>
      </c>
      <c r="E70" s="9">
        <f>('[1]Eurostat data'!E65+'[1]Eurostat data'!E106+'[1]Eurostat data'!E188+'[1]Eurostat data'!E449+'[1]Eurostat data'!E531+'[1]Eurostat data'!E625)/1000</f>
        <v>48.53604</v>
      </c>
      <c r="F70" s="9">
        <f>('[1]Eurostat data'!F65+'[1]Eurostat data'!F106+'[1]Eurostat data'!F188+'[1]Eurostat data'!F449+'[1]Eurostat data'!F531+'[1]Eurostat data'!F625)/1000</f>
        <v>51.54304</v>
      </c>
      <c r="G70" s="9">
        <f>('[1]Eurostat data'!G65+'[1]Eurostat data'!G106+'[1]Eurostat data'!G188+'[1]Eurostat data'!G449+'[1]Eurostat data'!G531+'[1]Eurostat data'!G625)/1000</f>
        <v>45.84604</v>
      </c>
      <c r="H70" s="9">
        <f>('[1]Eurostat data'!H65+'[1]Eurostat data'!H106+'[1]Eurostat data'!H188+'[1]Eurostat data'!H449+'[1]Eurostat data'!H531+'[1]Eurostat data'!H625)/1000</f>
        <v>51.57804</v>
      </c>
      <c r="I70" s="9">
        <f>('[1]Eurostat data'!I65+'[1]Eurostat data'!I106+'[1]Eurostat data'!I188+'[1]Eurostat data'!I449+'[1]Eurostat data'!I531+'[1]Eurostat data'!I625)/1000</f>
        <v>51.514669999999995</v>
      </c>
      <c r="J70" s="9">
        <f>('[1]Eurostat data'!J65+'[1]Eurostat data'!J106+'[1]Eurostat data'!J188+'[1]Eurostat data'!J449+'[1]Eurostat data'!J531+'[1]Eurostat data'!J625)/1000</f>
        <v>53.18293</v>
      </c>
      <c r="K70" s="9">
        <f>('[1]Eurostat data'!K65+'[1]Eurostat data'!K106+'[1]Eurostat data'!K188+'[1]Eurostat data'!K449+'[1]Eurostat data'!K531+'[1]Eurostat data'!K625)/1000</f>
        <v>58.55193</v>
      </c>
      <c r="L70" s="9">
        <f>('[1]Eurostat data'!L65+'[1]Eurostat data'!L106+'[1]Eurostat data'!L188+'[1]Eurostat data'!L449+'[1]Eurostat data'!L531+'[1]Eurostat data'!L625)/1000</f>
        <v>57.91656</v>
      </c>
      <c r="M70" s="9">
        <f>('[1]Eurostat data'!M65+'[1]Eurostat data'!M106+'[1]Eurostat data'!M188+'[1]Eurostat data'!M449+'[1]Eurostat data'!M531+'[1]Eurostat data'!M625)/1000</f>
        <v>62.37982</v>
      </c>
      <c r="N70" s="9">
        <f>('[1]Eurostat data'!N65+'[1]Eurostat data'!N106+'[1]Eurostat data'!N188+'[1]Eurostat data'!N449+'[1]Eurostat data'!N531+'[1]Eurostat data'!N625)/1000</f>
        <v>55.90608</v>
      </c>
      <c r="O70" s="9">
        <f>('[1]Eurostat data'!O65+'[1]Eurostat data'!O106+'[1]Eurostat data'!O188+'[1]Eurostat data'!O449+'[1]Eurostat data'!O531+'[1]Eurostat data'!O625)/1000</f>
        <v>54.765339999999995</v>
      </c>
      <c r="P70" s="9">
        <f>('[1]Eurostat data'!P65+'[1]Eurostat data'!P106+'[1]Eurostat data'!P188+'[1]Eurostat data'!P449+'[1]Eurostat data'!P531+'[1]Eurostat data'!P625)/1000</f>
        <v>62.82423</v>
      </c>
      <c r="Q70" s="9">
        <f>('[1]Eurostat data'!Q65+'[1]Eurostat data'!Q106+'[1]Eurostat data'!Q188+'[1]Eurostat data'!Q449+'[1]Eurostat data'!Q531+'[1]Eurostat data'!Q625)/1000</f>
        <v>56.959900000000005</v>
      </c>
      <c r="R70" s="9">
        <f>('[1]Eurostat data'!R65+'[1]Eurostat data'!R106+'[1]Eurostat data'!R188+'[1]Eurostat data'!R449+'[1]Eurostat data'!R531+'[1]Eurostat data'!R625)/1000</f>
        <v>58.964940000000006</v>
      </c>
      <c r="S70" s="9">
        <f>('[1]Eurostat data'!S65+'[1]Eurostat data'!S106+'[1]Eurostat data'!S188+'[1]Eurostat data'!S449+'[1]Eurostat data'!S531+'[1]Eurostat data'!S625)/1000</f>
        <v>55.54528</v>
      </c>
      <c r="T70" s="9">
        <f>('[1]Eurostat data'!T65+'[1]Eurostat data'!T106+'[1]Eurostat data'!T188+'[1]Eurostat data'!T449+'[1]Eurostat data'!T531+'[1]Eurostat data'!T625)/1000</f>
        <v>66.28828999999999</v>
      </c>
      <c r="U70" s="10">
        <f t="shared" si="10"/>
        <v>0.720426471217994</v>
      </c>
      <c r="V70" s="10">
        <f t="shared" si="11"/>
        <v>0.030601796913244828</v>
      </c>
      <c r="W70" s="11">
        <f t="shared" si="12"/>
        <v>27.75813999999999</v>
      </c>
      <c r="X70" s="26">
        <f t="shared" si="9"/>
        <v>0.10708460388182896</v>
      </c>
      <c r="Y70" s="10">
        <f t="shared" si="6"/>
        <v>0.2104058881036801</v>
      </c>
      <c r="Z70" s="10">
        <f t="shared" si="7"/>
        <v>0.03892980493130693</v>
      </c>
      <c r="AA70" s="11">
        <f t="shared" si="8"/>
        <v>11.522949999999994</v>
      </c>
    </row>
    <row r="71" spans="1:27" ht="12.75">
      <c r="A71" s="25" t="s">
        <v>32</v>
      </c>
      <c r="B71" s="9">
        <f>('[1]Eurostat data'!B66+'[1]Eurostat data'!B107+'[1]Eurostat data'!B189+'[1]Eurostat data'!B450+'[1]Eurostat data'!B532+'[1]Eurostat data'!B626)/1000</f>
        <v>0</v>
      </c>
      <c r="C71" s="9">
        <f>('[1]Eurostat data'!C66+'[1]Eurostat data'!C107+'[1]Eurostat data'!C189+'[1]Eurostat data'!C450+'[1]Eurostat data'!C532+'[1]Eurostat data'!C626)/1000</f>
        <v>0</v>
      </c>
      <c r="D71" s="9">
        <f>('[1]Eurostat data'!D66+'[1]Eurostat data'!D107+'[1]Eurostat data'!D189+'[1]Eurostat data'!D450+'[1]Eurostat data'!D532+'[1]Eurostat data'!D626)/1000</f>
        <v>0</v>
      </c>
      <c r="E71" s="9">
        <f>('[1]Eurostat data'!E66+'[1]Eurostat data'!E107+'[1]Eurostat data'!E189+'[1]Eurostat data'!E450+'[1]Eurostat data'!E532+'[1]Eurostat data'!E626)/1000</f>
        <v>0</v>
      </c>
      <c r="F71" s="9">
        <f>('[1]Eurostat data'!F66+'[1]Eurostat data'!F107+'[1]Eurostat data'!F189+'[1]Eurostat data'!F450+'[1]Eurostat data'!F532+'[1]Eurostat data'!F626)/1000</f>
        <v>0</v>
      </c>
      <c r="G71" s="9">
        <f>('[1]Eurostat data'!G66+'[1]Eurostat data'!G107+'[1]Eurostat data'!G189+'[1]Eurostat data'!G450+'[1]Eurostat data'!G532+'[1]Eurostat data'!G626)/1000</f>
        <v>0.36053</v>
      </c>
      <c r="H71" s="9">
        <f>('[1]Eurostat data'!H66+'[1]Eurostat data'!H107+'[1]Eurostat data'!H189+'[1]Eurostat data'!H450+'[1]Eurostat data'!H532+'[1]Eurostat data'!H626)/1000</f>
        <v>0.37216000000000005</v>
      </c>
      <c r="I71" s="9">
        <f>('[1]Eurostat data'!I66+'[1]Eurostat data'!I107+'[1]Eurostat data'!I189+'[1]Eurostat data'!I450+'[1]Eurostat data'!I532+'[1]Eurostat data'!I626)/1000</f>
        <v>0.38379</v>
      </c>
      <c r="J71" s="9">
        <f>('[1]Eurostat data'!J66+'[1]Eurostat data'!J107+'[1]Eurostat data'!J189+'[1]Eurostat data'!J450+'[1]Eurostat data'!J532+'[1]Eurostat data'!J626)/1000</f>
        <v>0.39542</v>
      </c>
      <c r="K71" s="9">
        <f>('[1]Eurostat data'!K66+'[1]Eurostat data'!K107+'[1]Eurostat data'!K189+'[1]Eurostat data'!K450+'[1]Eurostat data'!K532+'[1]Eurostat data'!K626)/1000</f>
        <v>0.40705</v>
      </c>
      <c r="L71" s="9">
        <f>('[1]Eurostat data'!L66+'[1]Eurostat data'!L107+'[1]Eurostat data'!L189+'[1]Eurostat data'!L450+'[1]Eurostat data'!L532+'[1]Eurostat data'!L626)/1000</f>
        <v>0.40705</v>
      </c>
      <c r="M71" s="9">
        <f>('[1]Eurostat data'!M66+'[1]Eurostat data'!M107+'[1]Eurostat data'!M189+'[1]Eurostat data'!M450+'[1]Eurostat data'!M532+'[1]Eurostat data'!M626)/1000</f>
        <v>0.39542</v>
      </c>
      <c r="N71" s="9">
        <f>('[1]Eurostat data'!N66+'[1]Eurostat data'!N107+'[1]Eurostat data'!N189+'[1]Eurostat data'!N450+'[1]Eurostat data'!N532+'[1]Eurostat data'!N626)/1000</f>
        <v>0.40705</v>
      </c>
      <c r="O71" s="9">
        <f>('[1]Eurostat data'!O66+'[1]Eurostat data'!O107+'[1]Eurostat data'!O189+'[1]Eurostat data'!O450+'[1]Eurostat data'!O532+'[1]Eurostat data'!O626)/1000</f>
        <v>0.41968</v>
      </c>
      <c r="P71" s="9">
        <f>('[1]Eurostat data'!P66+'[1]Eurostat data'!P107+'[1]Eurostat data'!P189+'[1]Eurostat data'!P450+'[1]Eurostat data'!P532+'[1]Eurostat data'!P626)/1000</f>
        <v>0.46620000000000006</v>
      </c>
      <c r="Q71" s="9">
        <f>('[1]Eurostat data'!Q66+'[1]Eurostat data'!Q107+'[1]Eurostat data'!Q189+'[1]Eurostat data'!Q450+'[1]Eurostat data'!Q532+'[1]Eurostat data'!Q626)/1000</f>
        <v>0.47783000000000003</v>
      </c>
      <c r="R71" s="9">
        <f>('[1]Eurostat data'!R66+'[1]Eurostat data'!R107+'[1]Eurostat data'!R189+'[1]Eurostat data'!R450+'[1]Eurostat data'!R532+'[1]Eurostat data'!R626)/1000</f>
        <v>0.50109</v>
      </c>
      <c r="S71" s="9">
        <f>('[1]Eurostat data'!S66+'[1]Eurostat data'!S107+'[1]Eurostat data'!S189+'[1]Eurostat data'!S450+'[1]Eurostat data'!S532+'[1]Eurostat data'!S626)/1000</f>
        <v>0.6310200000000001</v>
      </c>
      <c r="T71" s="9">
        <f>('[1]Eurostat data'!T66+'[1]Eurostat data'!T107+'[1]Eurostat data'!T189+'[1]Eurostat data'!T450+'[1]Eurostat data'!T532+'[1]Eurostat data'!T626)/1000</f>
        <v>0.6662800000000001</v>
      </c>
      <c r="U71" s="10" t="e">
        <f t="shared" si="10"/>
        <v>#DIV/0!</v>
      </c>
      <c r="V71" s="10" t="e">
        <f t="shared" si="11"/>
        <v>#DIV/0!</v>
      </c>
      <c r="W71" s="11">
        <f t="shared" si="12"/>
        <v>0.6662800000000001</v>
      </c>
      <c r="X71" s="26">
        <f t="shared" si="9"/>
        <v>0.0010763338422877559</v>
      </c>
      <c r="Y71" s="10">
        <f t="shared" si="6"/>
        <v>0.5875905451772783</v>
      </c>
      <c r="Z71" s="10">
        <f t="shared" si="7"/>
        <v>0.0968511647549668</v>
      </c>
      <c r="AA71" s="11">
        <f t="shared" si="8"/>
        <v>0.2466000000000001</v>
      </c>
    </row>
    <row r="72" spans="1:27" ht="12.75">
      <c r="A72" s="25" t="s">
        <v>33</v>
      </c>
      <c r="B72" s="9">
        <f>('[1]Eurostat data'!B67+'[1]Eurostat data'!B108+'[1]Eurostat data'!B190+'[1]Eurostat data'!B451+'[1]Eurostat data'!B533+'[1]Eurostat data'!B627)/1000</f>
        <v>4.496</v>
      </c>
      <c r="C72" s="9">
        <f>('[1]Eurostat data'!C67+'[1]Eurostat data'!C108+'[1]Eurostat data'!C190+'[1]Eurostat data'!C451+'[1]Eurostat data'!C533+'[1]Eurostat data'!C627)/1000</f>
        <v>3.275</v>
      </c>
      <c r="D72" s="9">
        <f>('[1]Eurostat data'!D67+'[1]Eurostat data'!D108+'[1]Eurostat data'!D190+'[1]Eurostat data'!D451+'[1]Eurostat data'!D533+'[1]Eurostat data'!D627)/1000</f>
        <v>2.521</v>
      </c>
      <c r="E72" s="9">
        <f>('[1]Eurostat data'!E67+'[1]Eurostat data'!E108+'[1]Eurostat data'!E190+'[1]Eurostat data'!E451+'[1]Eurostat data'!E533+'[1]Eurostat data'!E627)/1000</f>
        <v>2.875</v>
      </c>
      <c r="F72" s="9">
        <f>('[1]Eurostat data'!F67+'[1]Eurostat data'!F108+'[1]Eurostat data'!F190+'[1]Eurostat data'!F451+'[1]Eurostat data'!F533+'[1]Eurostat data'!F627)/1000</f>
        <v>3.305</v>
      </c>
      <c r="G72" s="9">
        <f>('[1]Eurostat data'!G67+'[1]Eurostat data'!G108+'[1]Eurostat data'!G190+'[1]Eurostat data'!G451+'[1]Eurostat data'!G533+'[1]Eurostat data'!G627)/1000</f>
        <v>2.937</v>
      </c>
      <c r="H72" s="9">
        <f>('[1]Eurostat data'!H67+'[1]Eurostat data'!H108+'[1]Eurostat data'!H190+'[1]Eurostat data'!H451+'[1]Eurostat data'!H533+'[1]Eurostat data'!H627)/1000</f>
        <v>1.861</v>
      </c>
      <c r="I72" s="9">
        <f>('[1]Eurostat data'!I67+'[1]Eurostat data'!I108+'[1]Eurostat data'!I190+'[1]Eurostat data'!I451+'[1]Eurostat data'!I533+'[1]Eurostat data'!I627)/1000</f>
        <v>2.954</v>
      </c>
      <c r="J72" s="9">
        <f>('[1]Eurostat data'!J67+'[1]Eurostat data'!J108+'[1]Eurostat data'!J190+'[1]Eurostat data'!J451+'[1]Eurostat data'!J533+'[1]Eurostat data'!J627)/1000</f>
        <v>4.318</v>
      </c>
      <c r="K72" s="9">
        <f>('[1]Eurostat data'!K67+'[1]Eurostat data'!K108+'[1]Eurostat data'!K190+'[1]Eurostat data'!K451+'[1]Eurostat data'!K533+'[1]Eurostat data'!K627)/1000</f>
        <v>2.759</v>
      </c>
      <c r="L72" s="9">
        <f>('[1]Eurostat data'!L67+'[1]Eurostat data'!L108+'[1]Eurostat data'!L190+'[1]Eurostat data'!L451+'[1]Eurostat data'!L533+'[1]Eurostat data'!L627)/1000</f>
        <v>2.823</v>
      </c>
      <c r="M72" s="9">
        <f>('[1]Eurostat data'!M67+'[1]Eurostat data'!M108+'[1]Eurostat data'!M190+'[1]Eurostat data'!M451+'[1]Eurostat data'!M533+'[1]Eurostat data'!M627)/1000</f>
        <v>2.839</v>
      </c>
      <c r="N72" s="9">
        <f>('[1]Eurostat data'!N67+'[1]Eurostat data'!N108+'[1]Eurostat data'!N190+'[1]Eurostat data'!N451+'[1]Eurostat data'!N533+'[1]Eurostat data'!N627)/1000</f>
        <v>2.484</v>
      </c>
      <c r="O72" s="9">
        <f>('[1]Eurostat data'!O67+'[1]Eurostat data'!O108+'[1]Eurostat data'!O190+'[1]Eurostat data'!O451+'[1]Eurostat data'!O533+'[1]Eurostat data'!O627)/1000</f>
        <v>2.338</v>
      </c>
      <c r="P72" s="9">
        <f>('[1]Eurostat data'!P67+'[1]Eurostat data'!P108+'[1]Eurostat data'!P190+'[1]Eurostat data'!P451+'[1]Eurostat data'!P533+'[1]Eurostat data'!P627)/1000</f>
        <v>3.196</v>
      </c>
      <c r="Q72" s="9">
        <f>('[1]Eurostat data'!Q67+'[1]Eurostat data'!Q108+'[1]Eurostat data'!Q190+'[1]Eurostat data'!Q451+'[1]Eurostat data'!Q533+'[1]Eurostat data'!Q627)/1000</f>
        <v>3.414</v>
      </c>
      <c r="R72" s="9">
        <f>('[1]Eurostat data'!R67+'[1]Eurostat data'!R108+'[1]Eurostat data'!R190+'[1]Eurostat data'!R451+'[1]Eurostat data'!R533+'[1]Eurostat data'!R627)/1000</f>
        <v>2.786</v>
      </c>
      <c r="S72" s="9">
        <f>('[1]Eurostat data'!S67+'[1]Eurostat data'!S108+'[1]Eurostat data'!S190+'[1]Eurostat data'!S451+'[1]Eurostat data'!S533+'[1]Eurostat data'!S627)/1000</f>
        <v>2.829</v>
      </c>
      <c r="T72" s="9">
        <f>('[1]Eurostat data'!T67+'[1]Eurostat data'!T108+'[1]Eurostat data'!T190+'[1]Eurostat data'!T451+'[1]Eurostat data'!T533+'[1]Eurostat data'!T627)/1000</f>
        <v>3.213</v>
      </c>
      <c r="U72" s="10">
        <f t="shared" si="10"/>
        <v>-0.2853647686832741</v>
      </c>
      <c r="V72" s="10">
        <f t="shared" si="11"/>
        <v>-0.018492598244839176</v>
      </c>
      <c r="W72" s="11">
        <f t="shared" si="12"/>
        <v>-1.2830000000000004</v>
      </c>
      <c r="X72" s="26">
        <f t="shared" si="9"/>
        <v>0.00519040138570955</v>
      </c>
      <c r="Y72" s="10">
        <f t="shared" si="6"/>
        <v>0.37425149700598803</v>
      </c>
      <c r="Z72" s="10">
        <f t="shared" si="7"/>
        <v>0.0656466983993953</v>
      </c>
      <c r="AA72" s="11">
        <f t="shared" si="8"/>
        <v>0.875</v>
      </c>
    </row>
    <row r="73" spans="1:27" ht="12.75">
      <c r="A73" s="25" t="s">
        <v>34</v>
      </c>
      <c r="B73" s="9">
        <f>('[1]Eurostat data'!B68+'[1]Eurostat data'!B109+'[1]Eurostat data'!B191+'[1]Eurostat data'!B452+'[1]Eurostat data'!B534+'[1]Eurostat data'!B628)/1000</f>
        <v>0.414</v>
      </c>
      <c r="C73" s="9">
        <f>('[1]Eurostat data'!C68+'[1]Eurostat data'!C109+'[1]Eurostat data'!C191+'[1]Eurostat data'!C452+'[1]Eurostat data'!C534+'[1]Eurostat data'!C628)/1000</f>
        <v>0.338</v>
      </c>
      <c r="D73" s="9">
        <f>('[1]Eurostat data'!D68+'[1]Eurostat data'!D109+'[1]Eurostat data'!D191+'[1]Eurostat data'!D452+'[1]Eurostat data'!D534+'[1]Eurostat data'!D628)/1000</f>
        <v>0.47</v>
      </c>
      <c r="E73" s="9">
        <f>('[1]Eurostat data'!E68+'[1]Eurostat data'!E109+'[1]Eurostat data'!E191+'[1]Eurostat data'!E452+'[1]Eurostat data'!E534+'[1]Eurostat data'!E628)/1000</f>
        <v>0.58</v>
      </c>
      <c r="F73" s="9">
        <f>('[1]Eurostat data'!F68+'[1]Eurostat data'!F109+'[1]Eurostat data'!F191+'[1]Eurostat data'!F452+'[1]Eurostat data'!F534+'[1]Eurostat data'!F628)/1000</f>
        <v>0.718</v>
      </c>
      <c r="G73" s="9">
        <f>('[1]Eurostat data'!G68+'[1]Eurostat data'!G109+'[1]Eurostat data'!G191+'[1]Eurostat data'!G452+'[1]Eurostat data'!G534+'[1]Eurostat data'!G628)/1000</f>
        <v>0.751</v>
      </c>
      <c r="H73" s="9">
        <f>('[1]Eurostat data'!H68+'[1]Eurostat data'!H109+'[1]Eurostat data'!H191+'[1]Eurostat data'!H452+'[1]Eurostat data'!H534+'[1]Eurostat data'!H628)/1000</f>
        <v>0.874</v>
      </c>
      <c r="I73" s="9">
        <f>('[1]Eurostat data'!I68+'[1]Eurostat data'!I109+'[1]Eurostat data'!I191+'[1]Eurostat data'!I452+'[1]Eurostat data'!I534+'[1]Eurostat data'!I628)/1000</f>
        <v>0.769</v>
      </c>
      <c r="J73" s="9">
        <f>('[1]Eurostat data'!J68+'[1]Eurostat data'!J109+'[1]Eurostat data'!J191+'[1]Eurostat data'!J452+'[1]Eurostat data'!J534+'[1]Eurostat data'!J628)/1000</f>
        <v>0.895</v>
      </c>
      <c r="K73" s="9">
        <f>('[1]Eurostat data'!K68+'[1]Eurostat data'!K109+'[1]Eurostat data'!K191+'[1]Eurostat data'!K452+'[1]Eurostat data'!K534+'[1]Eurostat data'!K628)/1000</f>
        <v>0.861</v>
      </c>
      <c r="L73" s="9">
        <f>('[1]Eurostat data'!L68+'[1]Eurostat data'!L109+'[1]Eurostat data'!L191+'[1]Eurostat data'!L452+'[1]Eurostat data'!L534+'[1]Eurostat data'!L628)/1000</f>
        <v>0.643</v>
      </c>
      <c r="M73" s="9">
        <f>('[1]Eurostat data'!M68+'[1]Eurostat data'!M109+'[1]Eurostat data'!M191+'[1]Eurostat data'!M452+'[1]Eurostat data'!M534+'[1]Eurostat data'!M628)/1000</f>
        <v>0.703</v>
      </c>
      <c r="N73" s="9">
        <f>('[1]Eurostat data'!N68+'[1]Eurostat data'!N109+'[1]Eurostat data'!N191+'[1]Eurostat data'!N452+'[1]Eurostat data'!N534+'[1]Eurostat data'!N628)/1000</f>
        <v>0.785</v>
      </c>
      <c r="O73" s="9">
        <f>('[1]Eurostat data'!O68+'[1]Eurostat data'!O109+'[1]Eurostat data'!O191+'[1]Eurostat data'!O452+'[1]Eurostat data'!O534+'[1]Eurostat data'!O628)/1000</f>
        <v>0.992</v>
      </c>
      <c r="P73" s="9">
        <f>('[1]Eurostat data'!P68+'[1]Eurostat data'!P109+'[1]Eurostat data'!P191+'[1]Eurostat data'!P452+'[1]Eurostat data'!P534+'[1]Eurostat data'!P628)/1000</f>
        <v>0.95</v>
      </c>
      <c r="Q73" s="9">
        <f>('[1]Eurostat data'!Q68+'[1]Eurostat data'!Q109+'[1]Eurostat data'!Q191+'[1]Eurostat data'!Q452+'[1]Eurostat data'!Q534+'[1]Eurostat data'!Q628)/1000</f>
        <v>0.829</v>
      </c>
      <c r="R73" s="9">
        <f>('[1]Eurostat data'!R68+'[1]Eurostat data'!R109+'[1]Eurostat data'!R191+'[1]Eurostat data'!R452+'[1]Eurostat data'!R534+'[1]Eurostat data'!R628)/1000</f>
        <v>0.841</v>
      </c>
      <c r="S73" s="9">
        <f>('[1]Eurostat data'!S68+'[1]Eurostat data'!S109+'[1]Eurostat data'!S191+'[1]Eurostat data'!S452+'[1]Eurostat data'!S534+'[1]Eurostat data'!S628)/1000</f>
        <v>1.118</v>
      </c>
      <c r="T73" s="9">
        <f>('[1]Eurostat data'!T68+'[1]Eurostat data'!T109+'[1]Eurostat data'!T191+'[1]Eurostat data'!T452+'[1]Eurostat data'!T534+'[1]Eurostat data'!T628)/1000</f>
        <v>1.188</v>
      </c>
      <c r="U73" s="10">
        <f t="shared" si="10"/>
        <v>1.8695652173913042</v>
      </c>
      <c r="V73" s="10">
        <f t="shared" si="11"/>
        <v>0.06031334578580916</v>
      </c>
      <c r="W73" s="11">
        <f t="shared" si="12"/>
        <v>0.774</v>
      </c>
      <c r="X73" s="26">
        <f t="shared" si="9"/>
        <v>0.0019191400081615142</v>
      </c>
      <c r="Y73" s="10">
        <f t="shared" si="6"/>
        <v>0.19758064516129026</v>
      </c>
      <c r="Z73" s="10">
        <f t="shared" si="7"/>
        <v>0.036718751149719786</v>
      </c>
      <c r="AA73" s="11">
        <f t="shared" si="8"/>
        <v>0.19599999999999995</v>
      </c>
    </row>
    <row r="74" spans="1:27" ht="12.75">
      <c r="A74" s="25" t="s">
        <v>35</v>
      </c>
      <c r="B74" s="9">
        <f>('[1]Eurostat data'!B69+'[1]Eurostat data'!B110+'[1]Eurostat data'!B192+'[1]Eurostat data'!B453+'[1]Eurostat data'!B535+'[1]Eurostat data'!B629)/1000</f>
        <v>0.857</v>
      </c>
      <c r="C74" s="9">
        <f>('[1]Eurostat data'!C69+'[1]Eurostat data'!C110+'[1]Eurostat data'!C192+'[1]Eurostat data'!C453+'[1]Eurostat data'!C535+'[1]Eurostat data'!C629)/1000</f>
        <v>0.836</v>
      </c>
      <c r="D74" s="9">
        <f>('[1]Eurostat data'!D69+'[1]Eurostat data'!D110+'[1]Eurostat data'!D192+'[1]Eurostat data'!D453+'[1]Eurostat data'!D535+'[1]Eurostat data'!D629)/1000</f>
        <v>0.64</v>
      </c>
      <c r="E74" s="9">
        <f>('[1]Eurostat data'!E69+'[1]Eurostat data'!E110+'[1]Eurostat data'!E192+'[1]Eurostat data'!E453+'[1]Eurostat data'!E535+'[1]Eurostat data'!E629)/1000</f>
        <v>0.503</v>
      </c>
      <c r="F74" s="9">
        <f>('[1]Eurostat data'!F69+'[1]Eurostat data'!F110+'[1]Eurostat data'!F192+'[1]Eurostat data'!F453+'[1]Eurostat data'!F535+'[1]Eurostat data'!F629)/1000</f>
        <v>0.697</v>
      </c>
      <c r="G74" s="9">
        <f>('[1]Eurostat data'!G69+'[1]Eurostat data'!G110+'[1]Eurostat data'!G192+'[1]Eurostat data'!G453+'[1]Eurostat data'!G535+'[1]Eurostat data'!G629)/1000</f>
        <v>0.884</v>
      </c>
      <c r="H74" s="9">
        <f>('[1]Eurostat data'!H69+'[1]Eurostat data'!H110+'[1]Eurostat data'!H192+'[1]Eurostat data'!H453+'[1]Eurostat data'!H535+'[1]Eurostat data'!H629)/1000</f>
        <v>0.918</v>
      </c>
      <c r="I74" s="9">
        <f>('[1]Eurostat data'!I69+'[1]Eurostat data'!I110+'[1]Eurostat data'!I192+'[1]Eurostat data'!I453+'[1]Eurostat data'!I535+'[1]Eurostat data'!I629)/1000</f>
        <v>0.986</v>
      </c>
      <c r="J74" s="9">
        <f>('[1]Eurostat data'!J69+'[1]Eurostat data'!J110+'[1]Eurostat data'!J192+'[1]Eurostat data'!J453+'[1]Eurostat data'!J535+'[1]Eurostat data'!J629)/1000</f>
        <v>1.1</v>
      </c>
      <c r="K74" s="9">
        <f>('[1]Eurostat data'!K69+'[1]Eurostat data'!K110+'[1]Eurostat data'!K192+'[1]Eurostat data'!K453+'[1]Eurostat data'!K535+'[1]Eurostat data'!K629)/1000</f>
        <v>0.816</v>
      </c>
      <c r="L74" s="9">
        <f>('[1]Eurostat data'!L69+'[1]Eurostat data'!L110+'[1]Eurostat data'!L192+'[1]Eurostat data'!L453+'[1]Eurostat data'!L535+'[1]Eurostat data'!L629)/1000</f>
        <v>0.945</v>
      </c>
      <c r="M74" s="9">
        <f>('[1]Eurostat data'!M69+'[1]Eurostat data'!M110+'[1]Eurostat data'!M192+'[1]Eurostat data'!M453+'[1]Eurostat data'!M535+'[1]Eurostat data'!M629)/1000</f>
        <v>0.963</v>
      </c>
      <c r="N74" s="9">
        <f>('[1]Eurostat data'!N69+'[1]Eurostat data'!N110+'[1]Eurostat data'!N192+'[1]Eurostat data'!N453+'[1]Eurostat data'!N535+'[1]Eurostat data'!N629)/1000</f>
        <v>1.081</v>
      </c>
      <c r="O74" s="9">
        <f>('[1]Eurostat data'!O69+'[1]Eurostat data'!O110+'[1]Eurostat data'!O192+'[1]Eurostat data'!O453+'[1]Eurostat data'!O535+'[1]Eurostat data'!O629)/1000</f>
        <v>1.009</v>
      </c>
      <c r="P74" s="9">
        <f>('[1]Eurostat data'!P69+'[1]Eurostat data'!P110+'[1]Eurostat data'!P192+'[1]Eurostat data'!P453+'[1]Eurostat data'!P535+'[1]Eurostat data'!P629)/1000</f>
        <v>0.99563</v>
      </c>
      <c r="Q74" s="9">
        <f>('[1]Eurostat data'!Q69+'[1]Eurostat data'!Q110+'[1]Eurostat data'!Q192+'[1]Eurostat data'!Q453+'[1]Eurostat data'!Q535+'[1]Eurostat data'!Q629)/1000</f>
        <v>1.05126</v>
      </c>
      <c r="R74" s="9">
        <f>('[1]Eurostat data'!R69+'[1]Eurostat data'!R110+'[1]Eurostat data'!R192+'[1]Eurostat data'!R453+'[1]Eurostat data'!R535+'[1]Eurostat data'!R629)/1000</f>
        <v>1.10926</v>
      </c>
      <c r="S74" s="9">
        <f>('[1]Eurostat data'!S69+'[1]Eurostat data'!S110+'[1]Eurostat data'!S192+'[1]Eurostat data'!S453+'[1]Eurostat data'!S535+'[1]Eurostat data'!S629)/1000</f>
        <v>1.13026</v>
      </c>
      <c r="T74" s="9">
        <f>('[1]Eurostat data'!T69+'[1]Eurostat data'!T110+'[1]Eurostat data'!T192+'[1]Eurostat data'!T453+'[1]Eurostat data'!T535+'[1]Eurostat data'!T629)/1000</f>
        <v>1.17826</v>
      </c>
      <c r="U74" s="10">
        <f t="shared" si="10"/>
        <v>0.3748658109684948</v>
      </c>
      <c r="V74" s="10">
        <f t="shared" si="11"/>
        <v>0.017843783374386968</v>
      </c>
      <c r="W74" s="11">
        <f t="shared" si="12"/>
        <v>0.3212600000000001</v>
      </c>
      <c r="X74" s="26">
        <f t="shared" si="9"/>
        <v>0.0019034056447949377</v>
      </c>
      <c r="Y74" s="10">
        <f t="shared" si="6"/>
        <v>0.16775024777006964</v>
      </c>
      <c r="Z74" s="10">
        <f t="shared" si="7"/>
        <v>0.03150180820696047</v>
      </c>
      <c r="AA74" s="11">
        <f t="shared" si="8"/>
        <v>0.1692600000000002</v>
      </c>
    </row>
    <row r="75" spans="1:27" ht="12.75">
      <c r="A75" s="25" t="s">
        <v>36</v>
      </c>
      <c r="B75" s="9">
        <f>('[1]Eurostat data'!B70+'[1]Eurostat data'!B111+'[1]Eurostat data'!B193+'[1]Eurostat data'!B454+'[1]Eurostat data'!B536+'[1]Eurostat data'!B630)/1000</f>
        <v>0.212</v>
      </c>
      <c r="C75" s="9">
        <f>('[1]Eurostat data'!C70+'[1]Eurostat data'!C111+'[1]Eurostat data'!C193+'[1]Eurostat data'!C454+'[1]Eurostat data'!C536+'[1]Eurostat data'!C630)/1000</f>
        <v>0.242</v>
      </c>
      <c r="D75" s="9">
        <f>('[1]Eurostat data'!D70+'[1]Eurostat data'!D111+'[1]Eurostat data'!D193+'[1]Eurostat data'!D454+'[1]Eurostat data'!D536+'[1]Eurostat data'!D630)/1000</f>
        <v>0.249</v>
      </c>
      <c r="E75" s="9">
        <f>('[1]Eurostat data'!E70+'[1]Eurostat data'!E111+'[1]Eurostat data'!E193+'[1]Eurostat data'!E454+'[1]Eurostat data'!E536+'[1]Eurostat data'!E630)/1000</f>
        <v>0.243</v>
      </c>
      <c r="F75" s="9">
        <f>('[1]Eurostat data'!F70+'[1]Eurostat data'!F111+'[1]Eurostat data'!F193+'[1]Eurostat data'!F454+'[1]Eurostat data'!F536+'[1]Eurostat data'!F630)/1000</f>
        <v>0.251</v>
      </c>
      <c r="G75" s="9">
        <f>('[1]Eurostat data'!G70+'[1]Eurostat data'!G111+'[1]Eurostat data'!G193+'[1]Eurostat data'!G454+'[1]Eurostat data'!G536+'[1]Eurostat data'!G630)/1000</f>
        <v>0.258</v>
      </c>
      <c r="H75" s="9">
        <f>('[1]Eurostat data'!H70+'[1]Eurostat data'!H111+'[1]Eurostat data'!H193+'[1]Eurostat data'!H454+'[1]Eurostat data'!H536+'[1]Eurostat data'!H630)/1000</f>
        <v>0.29</v>
      </c>
      <c r="I75" s="9">
        <f>('[1]Eurostat data'!I70+'[1]Eurostat data'!I111+'[1]Eurostat data'!I193+'[1]Eurostat data'!I454+'[1]Eurostat data'!I536+'[1]Eurostat data'!I630)/1000</f>
        <v>0.301</v>
      </c>
      <c r="J75" s="9">
        <f>('[1]Eurostat data'!J70+'[1]Eurostat data'!J111+'[1]Eurostat data'!J193+'[1]Eurostat data'!J454+'[1]Eurostat data'!J536+'[1]Eurostat data'!J630)/1000</f>
        <v>0.26</v>
      </c>
      <c r="K75" s="9">
        <f>('[1]Eurostat data'!K70+'[1]Eurostat data'!K111+'[1]Eurostat data'!K193+'[1]Eurostat data'!K454+'[1]Eurostat data'!K536+'[1]Eurostat data'!K630)/1000</f>
        <v>0.425</v>
      </c>
      <c r="L75" s="9">
        <f>('[1]Eurostat data'!L70+'[1]Eurostat data'!L111+'[1]Eurostat data'!L193+'[1]Eurostat data'!L454+'[1]Eurostat data'!L536+'[1]Eurostat data'!L630)/1000</f>
        <v>0.288</v>
      </c>
      <c r="M75" s="9">
        <f>('[1]Eurostat data'!M70+'[1]Eurostat data'!M111+'[1]Eurostat data'!M193+'[1]Eurostat data'!M454+'[1]Eurostat data'!M536+'[1]Eurostat data'!M630)/1000</f>
        <v>0.32162999999999997</v>
      </c>
      <c r="N75" s="9">
        <f>('[1]Eurostat data'!N70+'[1]Eurostat data'!N111+'[1]Eurostat data'!N193+'[1]Eurostat data'!N454+'[1]Eurostat data'!N536+'[1]Eurostat data'!N630)/1000</f>
        <v>0.29125999999999996</v>
      </c>
      <c r="O75" s="9">
        <f>('[1]Eurostat data'!O70+'[1]Eurostat data'!O111+'[1]Eurostat data'!O193+'[1]Eurostat data'!O454+'[1]Eurostat data'!O536+'[1]Eurostat data'!O630)/1000</f>
        <v>0.39226</v>
      </c>
      <c r="P75" s="9">
        <f>('[1]Eurostat data'!P70+'[1]Eurostat data'!P111+'[1]Eurostat data'!P193+'[1]Eurostat data'!P454+'[1]Eurostat data'!P536+'[1]Eurostat data'!P630)/1000</f>
        <v>0.98526</v>
      </c>
      <c r="Q75" s="9">
        <f>('[1]Eurostat data'!Q70+'[1]Eurostat data'!Q111+'[1]Eurostat data'!Q193+'[1]Eurostat data'!Q454+'[1]Eurostat data'!Q536+'[1]Eurostat data'!Q630)/1000</f>
        <v>1.9522599999999999</v>
      </c>
      <c r="R75" s="9">
        <f>('[1]Eurostat data'!R70+'[1]Eurostat data'!R111+'[1]Eurostat data'!R193+'[1]Eurostat data'!R454+'[1]Eurostat data'!R536+'[1]Eurostat data'!R630)/1000</f>
        <v>1.61026</v>
      </c>
      <c r="S75" s="9">
        <f>('[1]Eurostat data'!S70+'[1]Eurostat data'!S111+'[1]Eurostat data'!S193+'[1]Eurostat data'!S454+'[1]Eurostat data'!S536+'[1]Eurostat data'!S630)/1000</f>
        <v>2.05789</v>
      </c>
      <c r="T75" s="9">
        <f>('[1]Eurostat data'!T70+'[1]Eurostat data'!T111+'[1]Eurostat data'!T193+'[1]Eurostat data'!T454+'[1]Eurostat data'!T536+'[1]Eurostat data'!T630)/1000</f>
        <v>2.51352</v>
      </c>
      <c r="U75" s="10">
        <f t="shared" si="10"/>
        <v>10.85622641509434</v>
      </c>
      <c r="V75" s="10">
        <f t="shared" si="11"/>
        <v>0.14726486515416748</v>
      </c>
      <c r="W75" s="11">
        <f t="shared" si="12"/>
        <v>2.30152</v>
      </c>
      <c r="X75" s="26">
        <f t="shared" si="9"/>
        <v>0.0040604350112071795</v>
      </c>
      <c r="Y75" s="10">
        <f t="shared" si="6"/>
        <v>5.407790751032479</v>
      </c>
      <c r="Z75" s="10">
        <f t="shared" si="7"/>
        <v>0.44991206676019635</v>
      </c>
      <c r="AA75" s="11">
        <f t="shared" si="8"/>
        <v>2.1212600000000004</v>
      </c>
    </row>
    <row r="76" spans="1:27" ht="12.75">
      <c r="A76" s="25" t="s">
        <v>37</v>
      </c>
      <c r="B76" s="9">
        <f>('[1]Eurostat data'!B71+'[1]Eurostat data'!B112+'[1]Eurostat data'!B194+'[1]Eurostat data'!B455+'[1]Eurostat data'!B537+'[1]Eurostat data'!B631)/1000</f>
        <v>0</v>
      </c>
      <c r="C76" s="9">
        <f>('[1]Eurostat data'!C71+'[1]Eurostat data'!C112+'[1]Eurostat data'!C194+'[1]Eurostat data'!C455+'[1]Eurostat data'!C537+'[1]Eurostat data'!C631)/1000</f>
        <v>0</v>
      </c>
      <c r="D76" s="9">
        <f>('[1]Eurostat data'!D71+'[1]Eurostat data'!D112+'[1]Eurostat data'!D194+'[1]Eurostat data'!D455+'[1]Eurostat data'!D537+'[1]Eurostat data'!D631)/1000</f>
        <v>0</v>
      </c>
      <c r="E76" s="9">
        <f>('[1]Eurostat data'!E71+'[1]Eurostat data'!E112+'[1]Eurostat data'!E194+'[1]Eurostat data'!E455+'[1]Eurostat data'!E537+'[1]Eurostat data'!E631)/1000</f>
        <v>0</v>
      </c>
      <c r="F76" s="9">
        <f>('[1]Eurostat data'!F71+'[1]Eurostat data'!F112+'[1]Eurostat data'!F194+'[1]Eurostat data'!F455+'[1]Eurostat data'!F537+'[1]Eurostat data'!F631)/1000</f>
        <v>0</v>
      </c>
      <c r="G76" s="9">
        <f>('[1]Eurostat data'!G71+'[1]Eurostat data'!G112+'[1]Eurostat data'!G194+'[1]Eurostat data'!G455+'[1]Eurostat data'!G537+'[1]Eurostat data'!G631)/1000</f>
        <v>0</v>
      </c>
      <c r="H76" s="9">
        <f>('[1]Eurostat data'!H71+'[1]Eurostat data'!H112+'[1]Eurostat data'!H194+'[1]Eurostat data'!H455+'[1]Eurostat data'!H537+'[1]Eurostat data'!H631)/1000</f>
        <v>0</v>
      </c>
      <c r="I76" s="9">
        <f>('[1]Eurostat data'!I71+'[1]Eurostat data'!I112+'[1]Eurostat data'!I194+'[1]Eurostat data'!I455+'[1]Eurostat data'!I537+'[1]Eurostat data'!I631)/1000</f>
        <v>0</v>
      </c>
      <c r="J76" s="9">
        <f>('[1]Eurostat data'!J71+'[1]Eurostat data'!J112+'[1]Eurostat data'!J194+'[1]Eurostat data'!J455+'[1]Eurostat data'!J537+'[1]Eurostat data'!J631)/1000</f>
        <v>0</v>
      </c>
      <c r="K76" s="9">
        <f>('[1]Eurostat data'!K71+'[1]Eurostat data'!K112+'[1]Eurostat data'!K194+'[1]Eurostat data'!K455+'[1]Eurostat data'!K537+'[1]Eurostat data'!K631)/1000</f>
        <v>0</v>
      </c>
      <c r="L76" s="9">
        <f>('[1]Eurostat data'!L71+'[1]Eurostat data'!L112+'[1]Eurostat data'!L194+'[1]Eurostat data'!L455+'[1]Eurostat data'!L537+'[1]Eurostat data'!L631)/1000</f>
        <v>0</v>
      </c>
      <c r="M76" s="9">
        <f>('[1]Eurostat data'!M71+'[1]Eurostat data'!M112+'[1]Eurostat data'!M194+'[1]Eurostat data'!M455+'[1]Eurostat data'!M537+'[1]Eurostat data'!M631)/1000</f>
        <v>0</v>
      </c>
      <c r="N76" s="9">
        <f>('[1]Eurostat data'!N71+'[1]Eurostat data'!N112+'[1]Eurostat data'!N194+'[1]Eurostat data'!N455+'[1]Eurostat data'!N537+'[1]Eurostat data'!N631)/1000</f>
        <v>0</v>
      </c>
      <c r="O76" s="9">
        <f>('[1]Eurostat data'!O71+'[1]Eurostat data'!O112+'[1]Eurostat data'!O194+'[1]Eurostat data'!O455+'[1]Eurostat data'!O537+'[1]Eurostat data'!O631)/1000</f>
        <v>0</v>
      </c>
      <c r="P76" s="9">
        <f>('[1]Eurostat data'!P71+'[1]Eurostat data'!P112+'[1]Eurostat data'!P194+'[1]Eurostat data'!P455+'[1]Eurostat data'!P537+'[1]Eurostat data'!P631)/1000</f>
        <v>0</v>
      </c>
      <c r="Q76" s="9">
        <f>('[1]Eurostat data'!Q71+'[1]Eurostat data'!Q112+'[1]Eurostat data'!Q194+'[1]Eurostat data'!Q455+'[1]Eurostat data'!Q537+'[1]Eurostat data'!Q631)/1000</f>
        <v>0</v>
      </c>
      <c r="R76" s="9">
        <f>('[1]Eurostat data'!R71+'[1]Eurostat data'!R112+'[1]Eurostat data'!R194+'[1]Eurostat data'!R455+'[1]Eurostat data'!R537+'[1]Eurostat data'!R631)/1000</f>
        <v>0</v>
      </c>
      <c r="S76" s="9">
        <f>('[1]Eurostat data'!S71+'[1]Eurostat data'!S112+'[1]Eurostat data'!S194+'[1]Eurostat data'!S455+'[1]Eurostat data'!S537+'[1]Eurostat data'!S631)/1000</f>
        <v>0</v>
      </c>
      <c r="T76" s="9">
        <f>('[1]Eurostat data'!T71+'[1]Eurostat data'!T112+'[1]Eurostat data'!T194+'[1]Eurostat data'!T455+'[1]Eurostat data'!T537+'[1]Eurostat data'!T631)/1000</f>
        <v>0</v>
      </c>
      <c r="U76" s="10" t="e">
        <f t="shared" si="10"/>
        <v>#DIV/0!</v>
      </c>
      <c r="V76" s="10" t="e">
        <f t="shared" si="11"/>
        <v>#DIV/0!</v>
      </c>
      <c r="W76" s="11">
        <f t="shared" si="12"/>
        <v>0</v>
      </c>
      <c r="X76" s="26">
        <f t="shared" si="9"/>
        <v>0</v>
      </c>
      <c r="Y76" s="10" t="e">
        <f t="shared" si="6"/>
        <v>#DIV/0!</v>
      </c>
      <c r="Z76" s="10" t="e">
        <f t="shared" si="7"/>
        <v>#DIV/0!</v>
      </c>
      <c r="AA76" s="11">
        <f t="shared" si="8"/>
        <v>0</v>
      </c>
    </row>
    <row r="77" spans="1:27" ht="12.75">
      <c r="A77" s="25" t="s">
        <v>38</v>
      </c>
      <c r="B77" s="9">
        <f>('[1]Eurostat data'!B72+'[1]Eurostat data'!B113+'[1]Eurostat data'!B195+'[1]Eurostat data'!B456+'[1]Eurostat data'!B538+'[1]Eurostat data'!B632)/1000</f>
        <v>1.17926</v>
      </c>
      <c r="C77" s="9">
        <f>('[1]Eurostat data'!C72+'[1]Eurostat data'!C113+'[1]Eurostat data'!C195+'[1]Eurostat data'!C456+'[1]Eurostat data'!C538+'[1]Eurostat data'!C632)/1000</f>
        <v>1.35326</v>
      </c>
      <c r="D77" s="9">
        <f>('[1]Eurostat data'!D72+'[1]Eurostat data'!D113+'[1]Eurostat data'!D195+'[1]Eurostat data'!D456+'[1]Eurostat data'!D538+'[1]Eurostat data'!D632)/1000</f>
        <v>1.40589</v>
      </c>
      <c r="E77" s="9">
        <f>('[1]Eurostat data'!E72+'[1]Eurostat data'!E113+'[1]Eurostat data'!E195+'[1]Eurostat data'!E456+'[1]Eurostat data'!E538+'[1]Eurostat data'!E632)/1000</f>
        <v>1.6028900000000001</v>
      </c>
      <c r="F77" s="9">
        <f>('[1]Eurostat data'!F72+'[1]Eurostat data'!F113+'[1]Eurostat data'!F195+'[1]Eurostat data'!F456+'[1]Eurostat data'!F538+'[1]Eurostat data'!F632)/1000</f>
        <v>1.75352</v>
      </c>
      <c r="G77" s="9">
        <f>('[1]Eurostat data'!G72+'[1]Eurostat data'!G113+'[1]Eurostat data'!G195+'[1]Eurostat data'!G456+'[1]Eurostat data'!G538+'[1]Eurostat data'!G632)/1000</f>
        <v>2.01315</v>
      </c>
      <c r="H77" s="9">
        <f>('[1]Eurostat data'!H72+'[1]Eurostat data'!H113+'[1]Eurostat data'!H195+'[1]Eurostat data'!H456+'[1]Eurostat data'!H538+'[1]Eurostat data'!H632)/1000</f>
        <v>2.73478</v>
      </c>
      <c r="I77" s="9">
        <f>('[1]Eurostat data'!I72+'[1]Eurostat data'!I113+'[1]Eurostat data'!I195+'[1]Eurostat data'!I456+'[1]Eurostat data'!I538+'[1]Eurostat data'!I632)/1000</f>
        <v>3.13941</v>
      </c>
      <c r="J77" s="9">
        <f>('[1]Eurostat data'!J72+'[1]Eurostat data'!J113+'[1]Eurostat data'!J195+'[1]Eurostat data'!J456+'[1]Eurostat data'!J538+'[1]Eurostat data'!J632)/1000</f>
        <v>3.56604</v>
      </c>
      <c r="K77" s="9">
        <f>('[1]Eurostat data'!K72+'[1]Eurostat data'!K113+'[1]Eurostat data'!K195+'[1]Eurostat data'!K456+'[1]Eurostat data'!K538+'[1]Eurostat data'!K632)/1000</f>
        <v>3.6783</v>
      </c>
      <c r="L77" s="9">
        <f>('[1]Eurostat data'!L72+'[1]Eurostat data'!L113+'[1]Eurostat data'!L195+'[1]Eurostat data'!L456+'[1]Eurostat data'!L538+'[1]Eurostat data'!L632)/1000</f>
        <v>4.369560000000001</v>
      </c>
      <c r="M77" s="9">
        <f>('[1]Eurostat data'!M72+'[1]Eurostat data'!M113+'[1]Eurostat data'!M195+'[1]Eurostat data'!M456+'[1]Eurostat data'!M538+'[1]Eurostat data'!M632)/1000</f>
        <v>4.57682</v>
      </c>
      <c r="N77" s="9">
        <f>('[1]Eurostat data'!N72+'[1]Eurostat data'!N113+'[1]Eurostat data'!N195+'[1]Eurostat data'!N456+'[1]Eurostat data'!N538+'[1]Eurostat data'!N632)/1000</f>
        <v>5.41308</v>
      </c>
      <c r="O77" s="9">
        <f>('[1]Eurostat data'!O72+'[1]Eurostat data'!O113+'[1]Eurostat data'!O195+'[1]Eurostat data'!O456+'[1]Eurostat data'!O538+'[1]Eurostat data'!O632)/1000</f>
        <v>5.53997</v>
      </c>
      <c r="P77" s="9">
        <f>('[1]Eurostat data'!P72+'[1]Eurostat data'!P113+'[1]Eurostat data'!P195+'[1]Eurostat data'!P456+'[1]Eurostat data'!P538+'[1]Eurostat data'!P632)/1000</f>
        <v>6.9036</v>
      </c>
      <c r="Q77" s="9">
        <f>('[1]Eurostat data'!Q72+'[1]Eurostat data'!Q113+'[1]Eurostat data'!Q195+'[1]Eurostat data'!Q456+'[1]Eurostat data'!Q538+'[1]Eurostat data'!Q632)/1000</f>
        <v>9.173860000000001</v>
      </c>
      <c r="R77" s="9">
        <f>('[1]Eurostat data'!R72+'[1]Eurostat data'!R113+'[1]Eurostat data'!R195+'[1]Eurostat data'!R456+'[1]Eurostat data'!R538+'[1]Eurostat data'!R632)/1000</f>
        <v>9.76786</v>
      </c>
      <c r="S77" s="9">
        <f>('[1]Eurostat data'!S72+'[1]Eurostat data'!S113+'[1]Eurostat data'!S195+'[1]Eurostat data'!S456+'[1]Eurostat data'!S538+'[1]Eurostat data'!S632)/1000</f>
        <v>9.414489999999999</v>
      </c>
      <c r="T77" s="9">
        <f>('[1]Eurostat data'!T72+'[1]Eurostat data'!T113+'[1]Eurostat data'!T195+'[1]Eurostat data'!T456+'[1]Eurostat data'!T538+'[1]Eurostat data'!T632)/1000</f>
        <v>11.32112</v>
      </c>
      <c r="U77" s="10">
        <f t="shared" si="10"/>
        <v>8.60018994962943</v>
      </c>
      <c r="V77" s="10">
        <f t="shared" si="11"/>
        <v>0.13389046021034434</v>
      </c>
      <c r="W77" s="11">
        <f t="shared" si="12"/>
        <v>10.141860000000001</v>
      </c>
      <c r="X77" s="26">
        <f t="shared" si="9"/>
        <v>0.01828856425016623</v>
      </c>
      <c r="Y77" s="10">
        <f t="shared" si="6"/>
        <v>1.043534531775443</v>
      </c>
      <c r="Z77" s="10">
        <f t="shared" si="7"/>
        <v>0.15365617810829169</v>
      </c>
      <c r="AA77" s="11">
        <f t="shared" si="8"/>
        <v>5.78115</v>
      </c>
    </row>
    <row r="78" spans="1:27" ht="12.75">
      <c r="A78" s="25" t="s">
        <v>39</v>
      </c>
      <c r="B78" s="9">
        <f>('[1]Eurostat data'!B73+'[1]Eurostat data'!B114+'[1]Eurostat data'!B196+'[1]Eurostat data'!B457+'[1]Eurostat data'!B539+'[1]Eurostat data'!B633)/1000</f>
        <v>33.74745</v>
      </c>
      <c r="C78" s="9">
        <f>('[1]Eurostat data'!C73+'[1]Eurostat data'!C114+'[1]Eurostat data'!C196+'[1]Eurostat data'!C457+'[1]Eurostat data'!C539+'[1]Eurostat data'!C633)/1000</f>
        <v>34.05897</v>
      </c>
      <c r="D78" s="9">
        <f>('[1]Eurostat data'!D73+'[1]Eurostat data'!D114+'[1]Eurostat data'!D196+'[1]Eurostat data'!D457+'[1]Eurostat data'!D539+'[1]Eurostat data'!D633)/1000</f>
        <v>37.468489999999996</v>
      </c>
      <c r="E78" s="9">
        <f>('[1]Eurostat data'!E73+'[1]Eurostat data'!E114+'[1]Eurostat data'!E196+'[1]Eurostat data'!E457+'[1]Eurostat data'!E539+'[1]Eurostat data'!E633)/1000</f>
        <v>39.34875</v>
      </c>
      <c r="F78" s="9">
        <f>('[1]Eurostat data'!F73+'[1]Eurostat data'!F114+'[1]Eurostat data'!F196+'[1]Eurostat data'!F457+'[1]Eurostat data'!F539+'[1]Eurostat data'!F633)/1000</f>
        <v>38.329269999999994</v>
      </c>
      <c r="G78" s="9">
        <f>('[1]Eurostat data'!G73+'[1]Eurostat data'!G114+'[1]Eurostat data'!G196+'[1]Eurostat data'!G457+'[1]Eurostat data'!G539+'[1]Eurostat data'!G633)/1000</f>
        <v>40.05268</v>
      </c>
      <c r="H78" s="9">
        <f>('[1]Eurostat data'!H73+'[1]Eurostat data'!H114+'[1]Eurostat data'!H196+'[1]Eurostat data'!H457+'[1]Eurostat data'!H539+'[1]Eurostat data'!H633)/1000</f>
        <v>37.53846</v>
      </c>
      <c r="I78" s="9">
        <f>('[1]Eurostat data'!I73+'[1]Eurostat data'!I114+'[1]Eurostat data'!I196+'[1]Eurostat data'!I457+'[1]Eurostat data'!I539+'[1]Eurostat data'!I633)/1000</f>
        <v>39.64024</v>
      </c>
      <c r="J78" s="9">
        <f>('[1]Eurostat data'!J73+'[1]Eurostat data'!J114+'[1]Eurostat data'!J196+'[1]Eurostat data'!J457+'[1]Eurostat data'!J539+'[1]Eurostat data'!J633)/1000</f>
        <v>41.11865</v>
      </c>
      <c r="K78" s="9">
        <f>('[1]Eurostat data'!K73+'[1]Eurostat data'!K114+'[1]Eurostat data'!K196+'[1]Eurostat data'!K457+'[1]Eurostat data'!K539+'[1]Eurostat data'!K633)/1000</f>
        <v>44.02454</v>
      </c>
      <c r="L78" s="9">
        <f>('[1]Eurostat data'!L73+'[1]Eurostat data'!L114+'[1]Eurostat data'!L196+'[1]Eurostat data'!L457+'[1]Eurostat data'!L539+'[1]Eurostat data'!L633)/1000</f>
        <v>45.972319999999996</v>
      </c>
      <c r="M78" s="9">
        <f>('[1]Eurostat data'!M73+'[1]Eurostat data'!M114+'[1]Eurostat data'!M196+'[1]Eurostat data'!M457+'[1]Eurostat data'!M539+'[1]Eurostat data'!M633)/1000</f>
        <v>44.92121</v>
      </c>
      <c r="N78" s="9">
        <f>('[1]Eurostat data'!N73+'[1]Eurostat data'!N114+'[1]Eurostat data'!N196+'[1]Eurostat data'!N457+'[1]Eurostat data'!N539+'[1]Eurostat data'!N633)/1000</f>
        <v>44.70662</v>
      </c>
      <c r="O78" s="9">
        <f>('[1]Eurostat data'!O73+'[1]Eurostat data'!O114+'[1]Eurostat data'!O196+'[1]Eurostat data'!O457+'[1]Eurostat data'!O539+'[1]Eurostat data'!O633)/1000</f>
        <v>38.5274</v>
      </c>
      <c r="P78" s="9">
        <f>('[1]Eurostat data'!P73+'[1]Eurostat data'!P114+'[1]Eurostat data'!P196+'[1]Eurostat data'!P457+'[1]Eurostat data'!P539+'[1]Eurostat data'!P633)/1000</f>
        <v>43.02381</v>
      </c>
      <c r="Q78" s="9">
        <f>('[1]Eurostat data'!Q73+'[1]Eurostat data'!Q114+'[1]Eurostat data'!Q196+'[1]Eurostat data'!Q457+'[1]Eurostat data'!Q539+'[1]Eurostat data'!Q633)/1000</f>
        <v>44.27359</v>
      </c>
      <c r="R78" s="9">
        <f>('[1]Eurostat data'!R73+'[1]Eurostat data'!R114+'[1]Eurostat data'!R196+'[1]Eurostat data'!R457+'[1]Eurostat data'!R539+'[1]Eurostat data'!R633)/1000</f>
        <v>43.73063</v>
      </c>
      <c r="S78" s="9">
        <f>('[1]Eurostat data'!S73+'[1]Eurostat data'!S114+'[1]Eurostat data'!S196+'[1]Eurostat data'!S457+'[1]Eurostat data'!S539+'[1]Eurostat data'!S633)/1000</f>
        <v>46.965669999999996</v>
      </c>
      <c r="T78" s="9">
        <f>('[1]Eurostat data'!T73+'[1]Eurostat data'!T114+'[1]Eurostat data'!T196+'[1]Eurostat data'!T457+'[1]Eurostat data'!T539+'[1]Eurostat data'!T633)/1000</f>
        <v>48.722339999999996</v>
      </c>
      <c r="U78" s="10">
        <f t="shared" si="10"/>
        <v>0.443733971011143</v>
      </c>
      <c r="V78" s="10">
        <f t="shared" si="11"/>
        <v>0.020611361565987307</v>
      </c>
      <c r="W78" s="11">
        <f t="shared" si="12"/>
        <v>14.974889999999995</v>
      </c>
      <c r="X78" s="26">
        <f t="shared" si="9"/>
        <v>0.07870790571148827</v>
      </c>
      <c r="Y78" s="10">
        <f t="shared" si="6"/>
        <v>0.2646153127384665</v>
      </c>
      <c r="Z78" s="10">
        <f t="shared" si="7"/>
        <v>0.04807337217540386</v>
      </c>
      <c r="AA78" s="11">
        <f t="shared" si="8"/>
        <v>10.194939999999995</v>
      </c>
    </row>
    <row r="79" spans="1:27" ht="12.75">
      <c r="A79" s="25" t="s">
        <v>40</v>
      </c>
      <c r="B79" s="9">
        <f>('[1]Eurostat data'!B74+'[1]Eurostat data'!B115+'[1]Eurostat data'!B197+'[1]Eurostat data'!B458+'[1]Eurostat data'!B540+'[1]Eurostat data'!B634)/1000</f>
        <v>3.57</v>
      </c>
      <c r="C79" s="9">
        <f>('[1]Eurostat data'!C74+'[1]Eurostat data'!C115+'[1]Eurostat data'!C197+'[1]Eurostat data'!C458+'[1]Eurostat data'!C540+'[1]Eurostat data'!C634)/1000</f>
        <v>3.848</v>
      </c>
      <c r="D79" s="9">
        <f>('[1]Eurostat data'!D74+'[1]Eurostat data'!D115+'[1]Eurostat data'!D197+'[1]Eurostat data'!D458+'[1]Eurostat data'!D540+'[1]Eurostat data'!D634)/1000</f>
        <v>3.991</v>
      </c>
      <c r="E79" s="9">
        <f>('[1]Eurostat data'!E74+'[1]Eurostat data'!E115+'[1]Eurostat data'!E197+'[1]Eurostat data'!E458+'[1]Eurostat data'!E540+'[1]Eurostat data'!E634)/1000</f>
        <v>3.941</v>
      </c>
      <c r="F79" s="9">
        <f>('[1]Eurostat data'!F74+'[1]Eurostat data'!F115+'[1]Eurostat data'!F197+'[1]Eurostat data'!F458+'[1]Eurostat data'!F540+'[1]Eurostat data'!F634)/1000</f>
        <v>4.14</v>
      </c>
      <c r="G79" s="9">
        <f>('[1]Eurostat data'!G74+'[1]Eurostat data'!G115+'[1]Eurostat data'!G197+'[1]Eurostat data'!G458+'[1]Eurostat data'!G540+'[1]Eurostat data'!G634)/1000</f>
        <v>4.2</v>
      </c>
      <c r="H79" s="9">
        <f>('[1]Eurostat data'!H74+'[1]Eurostat data'!H115+'[1]Eurostat data'!H197+'[1]Eurostat data'!H458+'[1]Eurostat data'!H540+'[1]Eurostat data'!H634)/1000</f>
        <v>4.312</v>
      </c>
      <c r="I79" s="9">
        <f>('[1]Eurostat data'!I74+'[1]Eurostat data'!I115+'[1]Eurostat data'!I197+'[1]Eurostat data'!I458+'[1]Eurostat data'!I540+'[1]Eurostat data'!I634)/1000</f>
        <v>4.416</v>
      </c>
      <c r="J79" s="9">
        <f>('[1]Eurostat data'!J74+'[1]Eurostat data'!J115+'[1]Eurostat data'!J197+'[1]Eurostat data'!J458+'[1]Eurostat data'!J540+'[1]Eurostat data'!J634)/1000</f>
        <v>4.923</v>
      </c>
      <c r="K79" s="9">
        <f>('[1]Eurostat data'!K74+'[1]Eurostat data'!K115+'[1]Eurostat data'!K197+'[1]Eurostat data'!K458+'[1]Eurostat data'!K540+'[1]Eurostat data'!K634)/1000</f>
        <v>4.789</v>
      </c>
      <c r="L79" s="9">
        <f>('[1]Eurostat data'!L74+'[1]Eurostat data'!L115+'[1]Eurostat data'!L197+'[1]Eurostat data'!L458+'[1]Eurostat data'!L540+'[1]Eurostat data'!L634)/1000</f>
        <v>4.342</v>
      </c>
      <c r="M79" s="9">
        <f>('[1]Eurostat data'!M74+'[1]Eurostat data'!M115+'[1]Eurostat data'!M197+'[1]Eurostat data'!M458+'[1]Eurostat data'!M540+'[1]Eurostat data'!M634)/1000</f>
        <v>4.678</v>
      </c>
      <c r="N79" s="9">
        <f>('[1]Eurostat data'!N74+'[1]Eurostat data'!N115+'[1]Eurostat data'!N197+'[1]Eurostat data'!N458+'[1]Eurostat data'!N540+'[1]Eurostat data'!N634)/1000</f>
        <v>4.394</v>
      </c>
      <c r="O79" s="9">
        <f>('[1]Eurostat data'!O74+'[1]Eurostat data'!O115+'[1]Eurostat data'!O197+'[1]Eurostat data'!O458+'[1]Eurostat data'!O540+'[1]Eurostat data'!O634)/1000</f>
        <v>3.871</v>
      </c>
      <c r="P79" s="9">
        <f>('[1]Eurostat data'!P74+'[1]Eurostat data'!P115+'[1]Eurostat data'!P197+'[1]Eurostat data'!P458+'[1]Eurostat data'!P540+'[1]Eurostat data'!P634)/1000</f>
        <v>4.683</v>
      </c>
      <c r="Q79" s="9">
        <f>('[1]Eurostat data'!Q74+'[1]Eurostat data'!Q115+'[1]Eurostat data'!Q197+'[1]Eurostat data'!Q458+'[1]Eurostat data'!Q540+'[1]Eurostat data'!Q634)/1000</f>
        <v>5.743</v>
      </c>
      <c r="R79" s="9">
        <f>('[1]Eurostat data'!R74+'[1]Eurostat data'!R115+'[1]Eurostat data'!R197+'[1]Eurostat data'!R458+'[1]Eurostat data'!R540+'[1]Eurostat data'!R634)/1000</f>
        <v>5.287</v>
      </c>
      <c r="S79" s="9">
        <f>('[1]Eurostat data'!S74+'[1]Eurostat data'!S115+'[1]Eurostat data'!S197+'[1]Eurostat data'!S458+'[1]Eurostat data'!S540+'[1]Eurostat data'!S634)/1000</f>
        <v>6.017</v>
      </c>
      <c r="T79" s="9">
        <f>('[1]Eurostat data'!T74+'[1]Eurostat data'!T115+'[1]Eurostat data'!T197+'[1]Eurostat data'!T458+'[1]Eurostat data'!T540+'[1]Eurostat data'!T634)/1000</f>
        <v>7.05463</v>
      </c>
      <c r="U79" s="10">
        <f t="shared" si="10"/>
        <v>0.9760868347338938</v>
      </c>
      <c r="V79" s="10">
        <f t="shared" si="11"/>
        <v>0.03856496511388552</v>
      </c>
      <c r="W79" s="11">
        <f t="shared" si="12"/>
        <v>3.4846300000000006</v>
      </c>
      <c r="X79" s="26">
        <f t="shared" si="9"/>
        <v>0.011396315383650223</v>
      </c>
      <c r="Y79" s="10">
        <f t="shared" si="6"/>
        <v>0.8224308964091966</v>
      </c>
      <c r="Z79" s="10">
        <f t="shared" si="7"/>
        <v>0.1275354729000151</v>
      </c>
      <c r="AA79" s="11">
        <f t="shared" si="8"/>
        <v>3.1836300000000004</v>
      </c>
    </row>
    <row r="80" spans="1:27" ht="12.75">
      <c r="A80" s="25" t="s">
        <v>41</v>
      </c>
      <c r="B80" s="9">
        <f>('[1]Eurostat data'!B75+'[1]Eurostat data'!B116+'[1]Eurostat data'!B198+'[1]Eurostat data'!B459+'[1]Eurostat data'!B541+'[1]Eurostat data'!B635)/1000</f>
        <v>10.12493</v>
      </c>
      <c r="C80" s="9">
        <f>('[1]Eurostat data'!C75+'[1]Eurostat data'!C116+'[1]Eurostat data'!C198+'[1]Eurostat data'!C459+'[1]Eurostat data'!C541+'[1]Eurostat data'!C635)/1000</f>
        <v>10.14119</v>
      </c>
      <c r="D80" s="9">
        <f>('[1]Eurostat data'!D75+'[1]Eurostat data'!D116+'[1]Eurostat data'!D198+'[1]Eurostat data'!D459+'[1]Eurostat data'!D541+'[1]Eurostat data'!D635)/1000</f>
        <v>6.11619</v>
      </c>
      <c r="E80" s="9">
        <f>('[1]Eurostat data'!E75+'[1]Eurostat data'!E116+'[1]Eurostat data'!E198+'[1]Eurostat data'!E459+'[1]Eurostat data'!E541+'[1]Eurostat data'!E635)/1000</f>
        <v>9.81582</v>
      </c>
      <c r="F80" s="9">
        <f>('[1]Eurostat data'!F75+'[1]Eurostat data'!F116+'[1]Eurostat data'!F198+'[1]Eurostat data'!F459+'[1]Eurostat data'!F541+'[1]Eurostat data'!F635)/1000</f>
        <v>11.84882</v>
      </c>
      <c r="G80" s="9">
        <f>('[1]Eurostat data'!G75+'[1]Eurostat data'!G116+'[1]Eurostat data'!G198+'[1]Eurostat data'!G459+'[1]Eurostat data'!G541+'[1]Eurostat data'!G635)/1000</f>
        <v>9.67445</v>
      </c>
      <c r="H80" s="9">
        <f>('[1]Eurostat data'!H75+'[1]Eurostat data'!H116+'[1]Eurostat data'!H198+'[1]Eurostat data'!H459+'[1]Eurostat data'!H541+'[1]Eurostat data'!H635)/1000</f>
        <v>16.07408</v>
      </c>
      <c r="I80" s="9">
        <f>('[1]Eurostat data'!I75+'[1]Eurostat data'!I116+'[1]Eurostat data'!I198+'[1]Eurostat data'!I459+'[1]Eurostat data'!I541+'[1]Eurostat data'!I635)/1000</f>
        <v>14.48508</v>
      </c>
      <c r="J80" s="9">
        <f>('[1]Eurostat data'!J75+'[1]Eurostat data'!J116+'[1]Eurostat data'!J198+'[1]Eurostat data'!J459+'[1]Eurostat data'!J541+'[1]Eurostat data'!J635)/1000</f>
        <v>14.42071</v>
      </c>
      <c r="K80" s="9">
        <f>('[1]Eurostat data'!K75+'[1]Eurostat data'!K116+'[1]Eurostat data'!K198+'[1]Eurostat data'!K459+'[1]Eurostat data'!K541+'[1]Eurostat data'!K635)/1000</f>
        <v>9.270340000000001</v>
      </c>
      <c r="L80" s="9">
        <f>('[1]Eurostat data'!L75+'[1]Eurostat data'!L116+'[1]Eurostat data'!L198+'[1]Eurostat data'!L459+'[1]Eurostat data'!L541+'[1]Eurostat data'!L635)/1000</f>
        <v>13.72634</v>
      </c>
      <c r="M80" s="9">
        <f>('[1]Eurostat data'!M75+'[1]Eurostat data'!M116+'[1]Eurostat data'!M198+'[1]Eurostat data'!M459+'[1]Eurostat data'!M541+'[1]Eurostat data'!M635)/1000</f>
        <v>16.55797</v>
      </c>
      <c r="N80" s="9">
        <f>('[1]Eurostat data'!N75+'[1]Eurostat data'!N116+'[1]Eurostat data'!N198+'[1]Eurostat data'!N459+'[1]Eurostat data'!N541+'[1]Eurostat data'!N635)/1000</f>
        <v>10.6836</v>
      </c>
      <c r="O80" s="9">
        <f>('[1]Eurostat data'!O75+'[1]Eurostat data'!O116+'[1]Eurostat data'!O198+'[1]Eurostat data'!O459+'[1]Eurostat data'!O541+'[1]Eurostat data'!O635)/1000</f>
        <v>18.66423</v>
      </c>
      <c r="P80" s="9">
        <f>('[1]Eurostat data'!P75+'[1]Eurostat data'!P116+'[1]Eurostat data'!P198+'[1]Eurostat data'!P459+'[1]Eurostat data'!P541+'[1]Eurostat data'!P635)/1000</f>
        <v>13.09823</v>
      </c>
      <c r="Q80" s="9">
        <f>('[1]Eurostat data'!Q75+'[1]Eurostat data'!Q116+'[1]Eurostat data'!Q198+'[1]Eurostat data'!Q459+'[1]Eurostat data'!Q541+'[1]Eurostat data'!Q635)/1000</f>
        <v>9.20949</v>
      </c>
      <c r="R80" s="9">
        <f>('[1]Eurostat data'!R75+'[1]Eurostat data'!R116+'[1]Eurostat data'!R198+'[1]Eurostat data'!R459+'[1]Eurostat data'!R541+'[1]Eurostat data'!R635)/1000</f>
        <v>16.75912</v>
      </c>
      <c r="S80" s="9">
        <f>('[1]Eurostat data'!S75+'[1]Eurostat data'!S116+'[1]Eurostat data'!S198+'[1]Eurostat data'!S459+'[1]Eurostat data'!S541+'[1]Eurostat data'!S635)/1000</f>
        <v>17.18364</v>
      </c>
      <c r="T80" s="9">
        <f>('[1]Eurostat data'!T75+'[1]Eurostat data'!T116+'[1]Eurostat data'!T198+'[1]Eurostat data'!T459+'[1]Eurostat data'!T541+'[1]Eurostat data'!T635)/1000</f>
        <v>15.81142</v>
      </c>
      <c r="U80" s="10">
        <f t="shared" si="10"/>
        <v>0.5616325248668383</v>
      </c>
      <c r="V80" s="10">
        <f t="shared" si="11"/>
        <v>0.025072022318473275</v>
      </c>
      <c r="W80" s="11">
        <f t="shared" si="12"/>
        <v>5.686489999999999</v>
      </c>
      <c r="X80" s="26">
        <f t="shared" si="9"/>
        <v>0.02554236423219287</v>
      </c>
      <c r="Y80" s="10">
        <f t="shared" si="6"/>
        <v>-0.15284905940400428</v>
      </c>
      <c r="Z80" s="10">
        <f t="shared" si="7"/>
        <v>-0.032631014560829286</v>
      </c>
      <c r="AA80" s="11">
        <f t="shared" si="8"/>
        <v>-2.85281</v>
      </c>
    </row>
    <row r="81" spans="1:27" ht="12.75">
      <c r="A81" s="25" t="s">
        <v>42</v>
      </c>
      <c r="B81" s="9">
        <f>('[1]Eurostat data'!B76+'[1]Eurostat data'!B117+'[1]Eurostat data'!B199+'[1]Eurostat data'!B460+'[1]Eurostat data'!B542+'[1]Eurostat data'!B636)/1000</f>
        <v>13.883</v>
      </c>
      <c r="C81" s="9">
        <f>('[1]Eurostat data'!C76+'[1]Eurostat data'!C117+'[1]Eurostat data'!C199+'[1]Eurostat data'!C460+'[1]Eurostat data'!C542+'[1]Eurostat data'!C636)/1000</f>
        <v>12.287</v>
      </c>
      <c r="D81" s="9">
        <f>('[1]Eurostat data'!D76+'[1]Eurostat data'!D117+'[1]Eurostat data'!D199+'[1]Eurostat data'!D460+'[1]Eurostat data'!D542+'[1]Eurostat data'!D636)/1000</f>
        <v>11.785</v>
      </c>
      <c r="E81" s="9">
        <f>('[1]Eurostat data'!E76+'[1]Eurostat data'!E117+'[1]Eurostat data'!E199+'[1]Eurostat data'!E460+'[1]Eurostat data'!E542+'[1]Eurostat data'!E636)/1000</f>
        <v>12.837</v>
      </c>
      <c r="F81" s="9">
        <f>('[1]Eurostat data'!F76+'[1]Eurostat data'!F117+'[1]Eurostat data'!F199+'[1]Eurostat data'!F460+'[1]Eurostat data'!F542+'[1]Eurostat data'!F636)/1000</f>
        <v>13.046</v>
      </c>
      <c r="G81" s="9">
        <f>('[1]Eurostat data'!G76+'[1]Eurostat data'!G117+'[1]Eurostat data'!G199+'[1]Eurostat data'!G460+'[1]Eurostat data'!G542+'[1]Eurostat data'!G636)/1000</f>
        <v>16.696</v>
      </c>
      <c r="H81" s="9">
        <f>('[1]Eurostat data'!H76+'[1]Eurostat data'!H117+'[1]Eurostat data'!H199+'[1]Eurostat data'!H460+'[1]Eurostat data'!H542+'[1]Eurostat data'!H636)/1000</f>
        <v>15.755</v>
      </c>
      <c r="I81" s="9">
        <f>('[1]Eurostat data'!I76+'[1]Eurostat data'!I117+'[1]Eurostat data'!I199+'[1]Eurostat data'!I460+'[1]Eurostat data'!I542+'[1]Eurostat data'!I636)/1000</f>
        <v>17.52</v>
      </c>
      <c r="J81" s="9">
        <f>('[1]Eurostat data'!J76+'[1]Eurostat data'!J117+'[1]Eurostat data'!J199+'[1]Eurostat data'!J460+'[1]Eurostat data'!J542+'[1]Eurostat data'!J636)/1000</f>
        <v>18.89</v>
      </c>
      <c r="K81" s="9">
        <f>('[1]Eurostat data'!K76+'[1]Eurostat data'!K117+'[1]Eurostat data'!K199+'[1]Eurostat data'!K460+'[1]Eurostat data'!K542+'[1]Eurostat data'!K636)/1000</f>
        <v>18.29</v>
      </c>
      <c r="L81" s="9">
        <f>('[1]Eurostat data'!L76+'[1]Eurostat data'!L117+'[1]Eurostat data'!L199+'[1]Eurostat data'!L460+'[1]Eurostat data'!L542+'[1]Eurostat data'!L636)/1000</f>
        <v>14.778</v>
      </c>
      <c r="M81" s="9">
        <f>('[1]Eurostat data'!M76+'[1]Eurostat data'!M117+'[1]Eurostat data'!M199+'[1]Eurostat data'!M460+'[1]Eurostat data'!M542+'[1]Eurostat data'!M636)/1000</f>
        <v>14.923</v>
      </c>
      <c r="N81" s="9">
        <f>('[1]Eurostat data'!N76+'[1]Eurostat data'!N117+'[1]Eurostat data'!N199+'[1]Eurostat data'!N460+'[1]Eurostat data'!N542+'[1]Eurostat data'!N636)/1000</f>
        <v>16.049</v>
      </c>
      <c r="O81" s="9">
        <f>('[1]Eurostat data'!O76+'[1]Eurostat data'!O117+'[1]Eurostat data'!O199+'[1]Eurostat data'!O460+'[1]Eurostat data'!O542+'[1]Eurostat data'!O636)/1000</f>
        <v>13.262</v>
      </c>
      <c r="P81" s="9">
        <f>('[1]Eurostat data'!P76+'[1]Eurostat data'!P117+'[1]Eurostat data'!P199+'[1]Eurostat data'!P460+'[1]Eurostat data'!P542+'[1]Eurostat data'!P636)/1000</f>
        <v>16.517</v>
      </c>
      <c r="Q81" s="9">
        <f>('[1]Eurostat data'!Q76+'[1]Eurostat data'!Q117+'[1]Eurostat data'!Q199+'[1]Eurostat data'!Q460+'[1]Eurostat data'!Q542+'[1]Eurostat data'!Q636)/1000</f>
        <v>20.213</v>
      </c>
      <c r="R81" s="9">
        <f>('[1]Eurostat data'!R76+'[1]Eurostat data'!R117+'[1]Eurostat data'!R199+'[1]Eurostat data'!R460+'[1]Eurostat data'!R542+'[1]Eurostat data'!R636)/1000</f>
        <v>18.361</v>
      </c>
      <c r="S81" s="9">
        <f>('[1]Eurostat data'!S76+'[1]Eurostat data'!S117+'[1]Eurostat data'!S199+'[1]Eurostat data'!S460+'[1]Eurostat data'!S542+'[1]Eurostat data'!S636)/1000</f>
        <v>16.005</v>
      </c>
      <c r="T81" s="9">
        <f>('[1]Eurostat data'!T76+'[1]Eurostat data'!T117+'[1]Eurostat data'!T199+'[1]Eurostat data'!T460+'[1]Eurostat data'!T542+'[1]Eurostat data'!T636)/1000</f>
        <v>17.223</v>
      </c>
      <c r="U81" s="10">
        <f t="shared" si="10"/>
        <v>0.24058200677087083</v>
      </c>
      <c r="V81" s="10">
        <f t="shared" si="11"/>
        <v>0.012048709532022972</v>
      </c>
      <c r="W81" s="11">
        <f t="shared" si="12"/>
        <v>3.34</v>
      </c>
      <c r="X81" s="26">
        <f t="shared" si="9"/>
        <v>0.027822683805190034</v>
      </c>
      <c r="Y81" s="10">
        <f t="shared" si="6"/>
        <v>0.2986729000150805</v>
      </c>
      <c r="Z81" s="10">
        <f t="shared" si="7"/>
        <v>0.053658695514626764</v>
      </c>
      <c r="AA81" s="11">
        <f t="shared" si="8"/>
        <v>3.9609999999999985</v>
      </c>
    </row>
    <row r="82" spans="1:27" ht="12.75">
      <c r="A82" s="25" t="s">
        <v>43</v>
      </c>
      <c r="B82" s="9">
        <f>('[1]Eurostat data'!B77+'[1]Eurostat data'!B118+'[1]Eurostat data'!B200+'[1]Eurostat data'!B461+'[1]Eurostat data'!B543+'[1]Eurostat data'!B637)/1000</f>
        <v>2.95</v>
      </c>
      <c r="C82" s="9">
        <f>('[1]Eurostat data'!C77+'[1]Eurostat data'!C118+'[1]Eurostat data'!C200+'[1]Eurostat data'!C461+'[1]Eurostat data'!C543+'[1]Eurostat data'!C637)/1000</f>
        <v>3.608</v>
      </c>
      <c r="D82" s="9">
        <f>('[1]Eurostat data'!D77+'[1]Eurostat data'!D118+'[1]Eurostat data'!D200+'[1]Eurostat data'!D461+'[1]Eurostat data'!D543+'[1]Eurostat data'!D637)/1000</f>
        <v>3.413</v>
      </c>
      <c r="E82" s="9">
        <f>('[1]Eurostat data'!E77+'[1]Eurostat data'!E118+'[1]Eurostat data'!E200+'[1]Eurostat data'!E461+'[1]Eurostat data'!E543+'[1]Eurostat data'!E637)/1000</f>
        <v>3.022</v>
      </c>
      <c r="F82" s="9">
        <f>('[1]Eurostat data'!F77+'[1]Eurostat data'!F118+'[1]Eurostat data'!F200+'[1]Eurostat data'!F461+'[1]Eurostat data'!F543+'[1]Eurostat data'!F637)/1000</f>
        <v>3.399</v>
      </c>
      <c r="G82" s="9">
        <f>('[1]Eurostat data'!G77+'[1]Eurostat data'!G118+'[1]Eurostat data'!G200+'[1]Eurostat data'!G461+'[1]Eurostat data'!G543+'[1]Eurostat data'!G637)/1000</f>
        <v>3.241</v>
      </c>
      <c r="H82" s="9">
        <f>('[1]Eurostat data'!H77+'[1]Eurostat data'!H118+'[1]Eurostat data'!H200+'[1]Eurostat data'!H461+'[1]Eurostat data'!H543+'[1]Eurostat data'!H637)/1000</f>
        <v>3.673</v>
      </c>
      <c r="I82" s="9">
        <f>('[1]Eurostat data'!I77+'[1]Eurostat data'!I118+'[1]Eurostat data'!I200+'[1]Eurostat data'!I461+'[1]Eurostat data'!I543+'[1]Eurostat data'!I637)/1000</f>
        <v>3.092</v>
      </c>
      <c r="J82" s="9">
        <f>('[1]Eurostat data'!J77+'[1]Eurostat data'!J118+'[1]Eurostat data'!J200+'[1]Eurostat data'!J461+'[1]Eurostat data'!J543+'[1]Eurostat data'!J637)/1000</f>
        <v>3.449</v>
      </c>
      <c r="K82" s="9">
        <f>('[1]Eurostat data'!K77+'[1]Eurostat data'!K118+'[1]Eurostat data'!K200+'[1]Eurostat data'!K461+'[1]Eurostat data'!K543+'[1]Eurostat data'!K637)/1000</f>
        <v>3.772</v>
      </c>
      <c r="L82" s="9">
        <f>('[1]Eurostat data'!L77+'[1]Eurostat data'!L118+'[1]Eurostat data'!L200+'[1]Eurostat data'!L461+'[1]Eurostat data'!L543+'[1]Eurostat data'!L637)/1000</f>
        <v>3.904</v>
      </c>
      <c r="M82" s="9">
        <f>('[1]Eurostat data'!M77+'[1]Eurostat data'!M118+'[1]Eurostat data'!M200+'[1]Eurostat data'!M461+'[1]Eurostat data'!M543+'[1]Eurostat data'!M637)/1000</f>
        <v>3.868</v>
      </c>
      <c r="N82" s="9">
        <f>('[1]Eurostat data'!N77+'[1]Eurostat data'!N118+'[1]Eurostat data'!N200+'[1]Eurostat data'!N461+'[1]Eurostat data'!N543+'[1]Eurostat data'!N637)/1000</f>
        <v>3.415</v>
      </c>
      <c r="O82" s="9">
        <f>('[1]Eurostat data'!O77+'[1]Eurostat data'!O118+'[1]Eurostat data'!O200+'[1]Eurostat data'!O461+'[1]Eurostat data'!O543+'[1]Eurostat data'!O637)/1000</f>
        <v>3.079</v>
      </c>
      <c r="P82" s="9">
        <f>('[1]Eurostat data'!P77+'[1]Eurostat data'!P118+'[1]Eurostat data'!P200+'[1]Eurostat data'!P461+'[1]Eurostat data'!P543+'[1]Eurostat data'!P637)/1000</f>
        <v>4.215</v>
      </c>
      <c r="Q82" s="9">
        <f>('[1]Eurostat data'!Q77+'[1]Eurostat data'!Q118+'[1]Eurostat data'!Q200+'[1]Eurostat data'!Q461+'[1]Eurostat data'!Q543+'[1]Eurostat data'!Q637)/1000</f>
        <v>3.575</v>
      </c>
      <c r="R82" s="9">
        <f>('[1]Eurostat data'!R77+'[1]Eurostat data'!R118+'[1]Eurostat data'!R200+'[1]Eurostat data'!R461+'[1]Eurostat data'!R543+'[1]Eurostat data'!R637)/1000</f>
        <v>3.701</v>
      </c>
      <c r="S82" s="9">
        <f>('[1]Eurostat data'!S77+'[1]Eurostat data'!S118+'[1]Eurostat data'!S200+'[1]Eurostat data'!S461+'[1]Eurostat data'!S543+'[1]Eurostat data'!S637)/1000</f>
        <v>3.379</v>
      </c>
      <c r="T82" s="9">
        <f>('[1]Eurostat data'!T77+'[1]Eurostat data'!T118+'[1]Eurostat data'!T200+'[1]Eurostat data'!T461+'[1]Eurostat data'!T543+'[1]Eurostat data'!T637)/1000</f>
        <v>4.307</v>
      </c>
      <c r="U82" s="10">
        <f t="shared" si="10"/>
        <v>0.45999999999999996</v>
      </c>
      <c r="V82" s="10">
        <f t="shared" si="11"/>
        <v>0.021246812925582503</v>
      </c>
      <c r="W82" s="11">
        <f t="shared" si="12"/>
        <v>1.3570000000000002</v>
      </c>
      <c r="X82" s="26">
        <f t="shared" si="9"/>
        <v>0.006957690248444144</v>
      </c>
      <c r="Y82" s="10">
        <f t="shared" si="6"/>
        <v>0.39883078921727844</v>
      </c>
      <c r="Z82" s="10">
        <f t="shared" si="7"/>
        <v>0.06943165887224256</v>
      </c>
      <c r="AA82" s="11">
        <f t="shared" si="8"/>
        <v>1.2280000000000002</v>
      </c>
    </row>
    <row r="83" spans="1:27" ht="12.75">
      <c r="A83" s="25" t="s">
        <v>44</v>
      </c>
      <c r="B83" s="9">
        <f>('[1]Eurostat data'!B78+'[1]Eurostat data'!B119+'[1]Eurostat data'!B201+'[1]Eurostat data'!B462+'[1]Eurostat data'!B544+'[1]Eurostat data'!B638)/1000</f>
        <v>2.515</v>
      </c>
      <c r="C83" s="9">
        <f>('[1]Eurostat data'!C78+'[1]Eurostat data'!C119+'[1]Eurostat data'!C201+'[1]Eurostat data'!C462+'[1]Eurostat data'!C544+'[1]Eurostat data'!C638)/1000</f>
        <v>1.894</v>
      </c>
      <c r="D83" s="9">
        <f>('[1]Eurostat data'!D78+'[1]Eurostat data'!D119+'[1]Eurostat data'!D201+'[1]Eurostat data'!D462+'[1]Eurostat data'!D544+'[1]Eurostat data'!D638)/1000</f>
        <v>2.332</v>
      </c>
      <c r="E83" s="9">
        <f>('[1]Eurostat data'!E78+'[1]Eurostat data'!E119+'[1]Eurostat data'!E201+'[1]Eurostat data'!E462+'[1]Eurostat data'!E544+'[1]Eurostat data'!E638)/1000</f>
        <v>3.865</v>
      </c>
      <c r="F83" s="9">
        <f>('[1]Eurostat data'!F78+'[1]Eurostat data'!F119+'[1]Eurostat data'!F201+'[1]Eurostat data'!F462+'[1]Eurostat data'!F544+'[1]Eurostat data'!F638)/1000</f>
        <v>4.609</v>
      </c>
      <c r="G83" s="9">
        <f>('[1]Eurostat data'!G78+'[1]Eurostat data'!G119+'[1]Eurostat data'!G201+'[1]Eurostat data'!G462+'[1]Eurostat data'!G544+'[1]Eurostat data'!G638)/1000</f>
        <v>5.226</v>
      </c>
      <c r="H83" s="9">
        <f>('[1]Eurostat data'!H78+'[1]Eurostat data'!H119+'[1]Eurostat data'!H201+'[1]Eurostat data'!H462+'[1]Eurostat data'!H544+'[1]Eurostat data'!H638)/1000</f>
        <v>4.533</v>
      </c>
      <c r="I83" s="9">
        <f>('[1]Eurostat data'!I78+'[1]Eurostat data'!I119+'[1]Eurostat data'!I201+'[1]Eurostat data'!I462+'[1]Eurostat data'!I544+'[1]Eurostat data'!I638)/1000</f>
        <v>4.358</v>
      </c>
      <c r="J83" s="9">
        <f>('[1]Eurostat data'!J78+'[1]Eurostat data'!J119+'[1]Eurostat data'!J201+'[1]Eurostat data'!J462+'[1]Eurostat data'!J544+'[1]Eurostat data'!J638)/1000</f>
        <v>4.567</v>
      </c>
      <c r="K83" s="9">
        <f>('[1]Eurostat data'!K78+'[1]Eurostat data'!K119+'[1]Eurostat data'!K201+'[1]Eurostat data'!K462+'[1]Eurostat data'!K544+'[1]Eurostat data'!K638)/1000</f>
        <v>4.776</v>
      </c>
      <c r="L83" s="9">
        <f>('[1]Eurostat data'!L78+'[1]Eurostat data'!L119+'[1]Eurostat data'!L201+'[1]Eurostat data'!L462+'[1]Eurostat data'!L544+'[1]Eurostat data'!L638)/1000</f>
        <v>4.975</v>
      </c>
      <c r="M83" s="9">
        <f>('[1]Eurostat data'!M78+'[1]Eurostat data'!M119+'[1]Eurostat data'!M201+'[1]Eurostat data'!M462+'[1]Eurostat data'!M544+'[1]Eurostat data'!M638)/1000</f>
        <v>5.271</v>
      </c>
      <c r="N83" s="9">
        <f>('[1]Eurostat data'!N78+'[1]Eurostat data'!N119+'[1]Eurostat data'!N201+'[1]Eurostat data'!N462+'[1]Eurostat data'!N544+'[1]Eurostat data'!N638)/1000</f>
        <v>5.635</v>
      </c>
      <c r="O83" s="9">
        <f>('[1]Eurostat data'!O78+'[1]Eurostat data'!O119+'[1]Eurostat data'!O201+'[1]Eurostat data'!O462+'[1]Eurostat data'!O544+'[1]Eurostat data'!O638)/1000</f>
        <v>3.786</v>
      </c>
      <c r="P83" s="9">
        <f>('[1]Eurostat data'!P78+'[1]Eurostat data'!P119+'[1]Eurostat data'!P201+'[1]Eurostat data'!P462+'[1]Eurostat data'!P544+'[1]Eurostat data'!P638)/1000</f>
        <v>4.248</v>
      </c>
      <c r="Q83" s="9">
        <f>('[1]Eurostat data'!Q78+'[1]Eurostat data'!Q119+'[1]Eurostat data'!Q201+'[1]Eurostat data'!Q462+'[1]Eurostat data'!Q544+'[1]Eurostat data'!Q638)/1000</f>
        <v>4.804</v>
      </c>
      <c r="R83" s="9">
        <f>('[1]Eurostat data'!R78+'[1]Eurostat data'!R119+'[1]Eurostat data'!R201+'[1]Eurostat data'!R462+'[1]Eurostat data'!R544+'[1]Eurostat data'!R638)/1000</f>
        <v>4.994</v>
      </c>
      <c r="S83" s="9">
        <f>('[1]Eurostat data'!S78+'[1]Eurostat data'!S119+'[1]Eurostat data'!S201+'[1]Eurostat data'!S462+'[1]Eurostat data'!S544+'[1]Eurostat data'!S638)/1000</f>
        <v>5.12</v>
      </c>
      <c r="T83" s="9">
        <f>('[1]Eurostat data'!T78+'[1]Eurostat data'!T119+'[1]Eurostat data'!T201+'[1]Eurostat data'!T462+'[1]Eurostat data'!T544+'[1]Eurostat data'!T638)/1000</f>
        <v>4.778</v>
      </c>
      <c r="U83" s="10">
        <f t="shared" si="10"/>
        <v>0.8998011928429421</v>
      </c>
      <c r="V83" s="10">
        <f t="shared" si="11"/>
        <v>0.03629591558170664</v>
      </c>
      <c r="W83" s="11">
        <f t="shared" si="12"/>
        <v>2.2629999999999995</v>
      </c>
      <c r="X83" s="26">
        <f t="shared" si="9"/>
        <v>0.007718561413296056</v>
      </c>
      <c r="Y83" s="10">
        <f t="shared" si="6"/>
        <v>0.2620179609086106</v>
      </c>
      <c r="Z83" s="10">
        <f t="shared" si="7"/>
        <v>0.04764249735505777</v>
      </c>
      <c r="AA83" s="11">
        <f t="shared" si="8"/>
        <v>0.9919999999999995</v>
      </c>
    </row>
    <row r="84" spans="1:27" ht="12.75">
      <c r="A84" s="25" t="s">
        <v>45</v>
      </c>
      <c r="B84" s="9">
        <f>('[1]Eurostat data'!B79+'[1]Eurostat data'!B120+'[1]Eurostat data'!B202+'[1]Eurostat data'!B463+'[1]Eurostat data'!B545+'[1]Eurostat data'!B639)/1000</f>
        <v>15.889</v>
      </c>
      <c r="C84" s="9">
        <f>('[1]Eurostat data'!C79+'[1]Eurostat data'!C120+'[1]Eurostat data'!C202+'[1]Eurostat data'!C463+'[1]Eurostat data'!C545+'[1]Eurostat data'!C639)/1000</f>
        <v>18.28</v>
      </c>
      <c r="D84" s="9">
        <f>('[1]Eurostat data'!D79+'[1]Eurostat data'!D120+'[1]Eurostat data'!D202+'[1]Eurostat data'!D463+'[1]Eurostat data'!D545+'[1]Eurostat data'!D639)/1000</f>
        <v>19.699</v>
      </c>
      <c r="E84" s="9">
        <f>('[1]Eurostat data'!E79+'[1]Eurostat data'!E120+'[1]Eurostat data'!E202+'[1]Eurostat data'!E463+'[1]Eurostat data'!E545+'[1]Eurostat data'!E639)/1000</f>
        <v>19.022</v>
      </c>
      <c r="F84" s="9">
        <f>('[1]Eurostat data'!F79+'[1]Eurostat data'!F120+'[1]Eurostat data'!F202+'[1]Eurostat data'!F463+'[1]Eurostat data'!F545+'[1]Eurostat data'!F639)/1000</f>
        <v>17.919</v>
      </c>
      <c r="G84" s="9">
        <f>('[1]Eurostat data'!G79+'[1]Eurostat data'!G120+'[1]Eurostat data'!G202+'[1]Eurostat data'!G463+'[1]Eurostat data'!G545+'[1]Eurostat data'!G639)/1000</f>
        <v>19.574</v>
      </c>
      <c r="H84" s="9">
        <f>('[1]Eurostat data'!H79+'[1]Eurostat data'!H120+'[1]Eurostat data'!H202+'[1]Eurostat data'!H463+'[1]Eurostat data'!H545+'[1]Eurostat data'!H639)/1000</f>
        <v>18.595</v>
      </c>
      <c r="I84" s="9">
        <f>('[1]Eurostat data'!I79+'[1]Eurostat data'!I120+'[1]Eurostat data'!I202+'[1]Eurostat data'!I463+'[1]Eurostat data'!I545+'[1]Eurostat data'!I639)/1000</f>
        <v>19.403</v>
      </c>
      <c r="J84" s="9">
        <f>('[1]Eurostat data'!J79+'[1]Eurostat data'!J120+'[1]Eurostat data'!J202+'[1]Eurostat data'!J463+'[1]Eurostat data'!J545+'[1]Eurostat data'!J639)/1000</f>
        <v>21.772</v>
      </c>
      <c r="K84" s="9">
        <f>('[1]Eurostat data'!K79+'[1]Eurostat data'!K120+'[1]Eurostat data'!K202+'[1]Eurostat data'!K463+'[1]Eurostat data'!K545+'[1]Eurostat data'!K639)/1000</f>
        <v>21.193</v>
      </c>
      <c r="L84" s="9">
        <f>('[1]Eurostat data'!L79+'[1]Eurostat data'!L120+'[1]Eurostat data'!L202+'[1]Eurostat data'!L463+'[1]Eurostat data'!L545+'[1]Eurostat data'!L639)/1000</f>
        <v>23.30863</v>
      </c>
      <c r="M84" s="9">
        <f>('[1]Eurostat data'!M79+'[1]Eurostat data'!M120+'[1]Eurostat data'!M202+'[1]Eurostat data'!M463+'[1]Eurostat data'!M545+'[1]Eurostat data'!M639)/1000</f>
        <v>21.69863</v>
      </c>
      <c r="N84" s="9">
        <f>('[1]Eurostat data'!N79+'[1]Eurostat data'!N120+'[1]Eurostat data'!N202+'[1]Eurostat data'!N463+'[1]Eurostat data'!N545+'[1]Eurostat data'!N639)/1000</f>
        <v>20.59363</v>
      </c>
      <c r="O84" s="9">
        <f>('[1]Eurostat data'!O79+'[1]Eurostat data'!O120+'[1]Eurostat data'!O202+'[1]Eurostat data'!O463+'[1]Eurostat data'!O545+'[1]Eurostat data'!O639)/1000</f>
        <v>19.39763</v>
      </c>
      <c r="P84" s="9">
        <f>('[1]Eurostat data'!P79+'[1]Eurostat data'!P120+'[1]Eurostat data'!P202+'[1]Eurostat data'!P463+'[1]Eurostat data'!P545+'[1]Eurostat data'!P639)/1000</f>
        <v>25.71263</v>
      </c>
      <c r="Q84" s="9">
        <f>('[1]Eurostat data'!Q79+'[1]Eurostat data'!Q120+'[1]Eurostat data'!Q202+'[1]Eurostat data'!Q463+'[1]Eurostat data'!Q545+'[1]Eurostat data'!Q639)/1000</f>
        <v>23.57563</v>
      </c>
      <c r="R84" s="9">
        <f>('[1]Eurostat data'!R79+'[1]Eurostat data'!R120+'[1]Eurostat data'!R202+'[1]Eurostat data'!R463+'[1]Eurostat data'!R545+'[1]Eurostat data'!R639)/1000</f>
        <v>22.524630000000002</v>
      </c>
      <c r="S84" s="9">
        <f>('[1]Eurostat data'!S79+'[1]Eurostat data'!S120+'[1]Eurostat data'!S202+'[1]Eurostat data'!S463+'[1]Eurostat data'!S545+'[1]Eurostat data'!S639)/1000</f>
        <v>24.440630000000002</v>
      </c>
      <c r="T84" s="9">
        <f>('[1]Eurostat data'!T79+'[1]Eurostat data'!T120+'[1]Eurostat data'!T202+'[1]Eurostat data'!T463+'[1]Eurostat data'!T545+'[1]Eurostat data'!T639)/1000</f>
        <v>27.963630000000002</v>
      </c>
      <c r="U84" s="10">
        <f t="shared" si="10"/>
        <v>0.7599364340109511</v>
      </c>
      <c r="V84" s="10">
        <f t="shared" si="11"/>
        <v>0.031902634492620985</v>
      </c>
      <c r="W84" s="11">
        <f t="shared" si="12"/>
        <v>12.074630000000003</v>
      </c>
      <c r="X84" s="26">
        <f t="shared" si="9"/>
        <v>0.04517350261483634</v>
      </c>
      <c r="Y84" s="10">
        <f t="shared" si="6"/>
        <v>0.44160033983533054</v>
      </c>
      <c r="Z84" s="10">
        <f t="shared" si="7"/>
        <v>0.07589273565921006</v>
      </c>
      <c r="AA84" s="11">
        <f t="shared" si="8"/>
        <v>8.566000000000003</v>
      </c>
    </row>
    <row r="85" spans="1:27" ht="12.75">
      <c r="A85" s="25" t="s">
        <v>46</v>
      </c>
      <c r="B85" s="9">
        <f>('[1]Eurostat data'!B80+'[1]Eurostat data'!B121+'[1]Eurostat data'!B203+'[1]Eurostat data'!B464+'[1]Eurostat data'!B546+'[1]Eurostat data'!B640)/1000</f>
        <v>75.19389</v>
      </c>
      <c r="C85" s="9">
        <f>('[1]Eurostat data'!C80+'[1]Eurostat data'!C121+'[1]Eurostat data'!C203+'[1]Eurostat data'!C464+'[1]Eurostat data'!C546+'[1]Eurostat data'!C640)/1000</f>
        <v>65.80952</v>
      </c>
      <c r="D85" s="9">
        <f>('[1]Eurostat data'!D80+'[1]Eurostat data'!D121+'[1]Eurostat data'!D203+'[1]Eurostat data'!D464+'[1]Eurostat data'!D546+'[1]Eurostat data'!D640)/1000</f>
        <v>77.02952</v>
      </c>
      <c r="E85" s="9">
        <f>('[1]Eurostat data'!E80+'[1]Eurostat data'!E121+'[1]Eurostat data'!E203+'[1]Eurostat data'!E464+'[1]Eurostat data'!E546+'[1]Eurostat data'!E640)/1000</f>
        <v>77.54752</v>
      </c>
      <c r="F85" s="9">
        <f>('[1]Eurostat data'!F80+'[1]Eurostat data'!F121+'[1]Eurostat data'!F203+'[1]Eurostat data'!F464+'[1]Eurostat data'!F546+'[1]Eurostat data'!F640)/1000</f>
        <v>61.80915</v>
      </c>
      <c r="G85" s="9">
        <f>('[1]Eurostat data'!G80+'[1]Eurostat data'!G121+'[1]Eurostat data'!G203+'[1]Eurostat data'!G464+'[1]Eurostat data'!G546+'[1]Eurostat data'!G640)/1000</f>
        <v>70.76814999999999</v>
      </c>
      <c r="H85" s="9">
        <f>('[1]Eurostat data'!H80+'[1]Eurostat data'!H121+'[1]Eurostat data'!H203+'[1]Eurostat data'!H464+'[1]Eurostat data'!H546+'[1]Eurostat data'!H640)/1000</f>
        <v>54.15752</v>
      </c>
      <c r="I85" s="9">
        <f>('[1]Eurostat data'!I80+'[1]Eurostat data'!I121+'[1]Eurostat data'!I203+'[1]Eurostat data'!I464+'[1]Eurostat data'!I546+'[1]Eurostat data'!I640)/1000</f>
        <v>72.15315</v>
      </c>
      <c r="J85" s="9">
        <f>('[1]Eurostat data'!J80+'[1]Eurostat data'!J121+'[1]Eurostat data'!J203+'[1]Eurostat data'!J464+'[1]Eurostat data'!J546+'[1]Eurostat data'!J640)/1000</f>
        <v>77.51315</v>
      </c>
      <c r="K85" s="9">
        <f>('[1]Eurostat data'!K80+'[1]Eurostat data'!K121+'[1]Eurostat data'!K203+'[1]Eurostat data'!K464+'[1]Eurostat data'!K546+'[1]Eurostat data'!K640)/1000</f>
        <v>74.77615</v>
      </c>
      <c r="L85" s="9">
        <f>('[1]Eurostat data'!L80+'[1]Eurostat data'!L121+'[1]Eurostat data'!L203+'[1]Eurostat data'!L464+'[1]Eurostat data'!L546+'[1]Eurostat data'!L640)/1000</f>
        <v>83.34115</v>
      </c>
      <c r="M85" s="9">
        <f>('[1]Eurostat data'!M80+'[1]Eurostat data'!M121+'[1]Eurostat data'!M203+'[1]Eurostat data'!M464+'[1]Eurostat data'!M546+'[1]Eurostat data'!M640)/1000</f>
        <v>83.51678</v>
      </c>
      <c r="N85" s="9">
        <f>('[1]Eurostat data'!N80+'[1]Eurostat data'!N121+'[1]Eurostat data'!N203+'[1]Eurostat data'!N464+'[1]Eurostat data'!N546+'[1]Eurostat data'!N640)/1000</f>
        <v>71.37852000000001</v>
      </c>
      <c r="O85" s="9">
        <f>('[1]Eurostat data'!O80+'[1]Eurostat data'!O121+'[1]Eurostat data'!O203+'[1]Eurostat data'!O464+'[1]Eurostat data'!O546+'[1]Eurostat data'!O640)/1000</f>
        <v>59.34415</v>
      </c>
      <c r="P85" s="9">
        <f>('[1]Eurostat data'!P80+'[1]Eurostat data'!P121+'[1]Eurostat data'!P203+'[1]Eurostat data'!P464+'[1]Eurostat data'!P546+'[1]Eurostat data'!P640)/1000</f>
        <v>69.03115</v>
      </c>
      <c r="Q85" s="9">
        <f>('[1]Eurostat data'!Q80+'[1]Eurostat data'!Q121+'[1]Eurostat data'!Q203+'[1]Eurostat data'!Q464+'[1]Eurostat data'!Q546+'[1]Eurostat data'!Q640)/1000</f>
        <v>82.18278</v>
      </c>
      <c r="R85" s="9">
        <f>('[1]Eurostat data'!R80+'[1]Eurostat data'!R121+'[1]Eurostat data'!R203+'[1]Eurostat data'!R464+'[1]Eurostat data'!R546+'[1]Eurostat data'!R640)/1000</f>
        <v>72.12877999999999</v>
      </c>
      <c r="S85" s="9">
        <f>('[1]Eurostat data'!S80+'[1]Eurostat data'!S121+'[1]Eurostat data'!S203+'[1]Eurostat data'!S464+'[1]Eurostat data'!S546+'[1]Eurostat data'!S640)/1000</f>
        <v>78.37767</v>
      </c>
      <c r="T85" s="9">
        <f>('[1]Eurostat data'!T80+'[1]Eurostat data'!T121+'[1]Eurostat data'!T203+'[1]Eurostat data'!T464+'[1]Eurostat data'!T546+'[1]Eurostat data'!T640)/1000</f>
        <v>82.5103</v>
      </c>
      <c r="U85" s="10">
        <f t="shared" si="10"/>
        <v>0.09730059184330009</v>
      </c>
      <c r="V85" s="10">
        <f t="shared" si="11"/>
        <v>0.00517183670129473</v>
      </c>
      <c r="W85" s="11">
        <f t="shared" si="12"/>
        <v>7.316410000000005</v>
      </c>
      <c r="X85" s="26">
        <f t="shared" si="9"/>
        <v>0.1332902506863712</v>
      </c>
      <c r="Y85" s="10">
        <f t="shared" si="6"/>
        <v>0.3903695646495906</v>
      </c>
      <c r="Z85" s="10">
        <f t="shared" si="7"/>
        <v>0.06813476510282368</v>
      </c>
      <c r="AA85" s="11">
        <f t="shared" si="8"/>
        <v>23.166150000000002</v>
      </c>
    </row>
    <row r="86" spans="1:27" ht="12.75">
      <c r="A86" s="25" t="s">
        <v>47</v>
      </c>
      <c r="B86" s="9">
        <f>('[1]Eurostat data'!B81+'[1]Eurostat data'!B122+'[1]Eurostat data'!B204+'[1]Eurostat data'!B465+'[1]Eurostat data'!B547+'[1]Eurostat data'!B641)/1000</f>
        <v>7.890149999999999</v>
      </c>
      <c r="C86" s="9">
        <f>('[1]Eurostat data'!C81+'[1]Eurostat data'!C122+'[1]Eurostat data'!C204+'[1]Eurostat data'!C465+'[1]Eurostat data'!C547+'[1]Eurostat data'!C641)/1000</f>
        <v>7.70615</v>
      </c>
      <c r="D86" s="9">
        <f>('[1]Eurostat data'!D81+'[1]Eurostat data'!D122+'[1]Eurostat data'!D204+'[1]Eurostat data'!D465+'[1]Eurostat data'!D547+'[1]Eurostat data'!D641)/1000</f>
        <v>9.32578</v>
      </c>
      <c r="E86" s="9">
        <f>('[1]Eurostat data'!E81+'[1]Eurostat data'!E122+'[1]Eurostat data'!E204+'[1]Eurostat data'!E465+'[1]Eurostat data'!E547+'[1]Eurostat data'!E641)/1000</f>
        <v>7.41578</v>
      </c>
      <c r="F86" s="9">
        <f>('[1]Eurostat data'!F81+'[1]Eurostat data'!F122+'[1]Eurostat data'!F204+'[1]Eurostat data'!F465+'[1]Eurostat data'!F547+'[1]Eurostat data'!F641)/1000</f>
        <v>8.560780000000001</v>
      </c>
      <c r="G86" s="9">
        <f>('[1]Eurostat data'!G81+'[1]Eurostat data'!G122+'[1]Eurostat data'!G204+'[1]Eurostat data'!G465+'[1]Eurostat data'!G547+'[1]Eurostat data'!G641)/1000</f>
        <v>8.52478</v>
      </c>
      <c r="H86" s="9">
        <f>('[1]Eurostat data'!H81+'[1]Eurostat data'!H122+'[1]Eurostat data'!H204+'[1]Eurostat data'!H465+'[1]Eurostat data'!H547+'[1]Eurostat data'!H641)/1000</f>
        <v>7.387779999999999</v>
      </c>
      <c r="I86" s="9">
        <f>('[1]Eurostat data'!I81+'[1]Eurostat data'!I122+'[1]Eurostat data'!I204+'[1]Eurostat data'!I465+'[1]Eurostat data'!I547+'[1]Eurostat data'!I641)/1000</f>
        <v>8.64178</v>
      </c>
      <c r="J86" s="9">
        <f>('[1]Eurostat data'!J81+'[1]Eurostat data'!J122+'[1]Eurostat data'!J204+'[1]Eurostat data'!J465+'[1]Eurostat data'!J547+'[1]Eurostat data'!J641)/1000</f>
        <v>10.61741</v>
      </c>
      <c r="K86" s="9">
        <f>('[1]Eurostat data'!K81+'[1]Eurostat data'!K122+'[1]Eurostat data'!K204+'[1]Eurostat data'!K465+'[1]Eurostat data'!K547+'[1]Eurostat data'!K641)/1000</f>
        <v>13.14941</v>
      </c>
      <c r="L86" s="9">
        <f>('[1]Eurostat data'!L81+'[1]Eurostat data'!L122+'[1]Eurostat data'!L204+'[1]Eurostat data'!L465+'[1]Eurostat data'!L547+'[1]Eurostat data'!L641)/1000</f>
        <v>13.204930000000001</v>
      </c>
      <c r="M86" s="9">
        <f>('[1]Eurostat data'!M81+'[1]Eurostat data'!M122+'[1]Eurostat data'!M204+'[1]Eurostat data'!M465+'[1]Eurostat data'!M547+'[1]Eurostat data'!M641)/1000</f>
        <v>12.58019</v>
      </c>
      <c r="N86" s="9">
        <f>('[1]Eurostat data'!N81+'[1]Eurostat data'!N122+'[1]Eurostat data'!N204+'[1]Eurostat data'!N465+'[1]Eurostat data'!N547+'[1]Eurostat data'!N641)/1000</f>
        <v>14.16908</v>
      </c>
      <c r="O86" s="9">
        <f>('[1]Eurostat data'!O81+'[1]Eurostat data'!O122+'[1]Eurostat data'!O204+'[1]Eurostat data'!O465+'[1]Eurostat data'!O547+'[1]Eurostat data'!O641)/1000</f>
        <v>14.1736</v>
      </c>
      <c r="P86" s="9">
        <f>('[1]Eurostat data'!P81+'[1]Eurostat data'!P122+'[1]Eurostat data'!P204+'[1]Eurostat data'!P465+'[1]Eurostat data'!P547+'[1]Eurostat data'!P641)/1000</f>
        <v>17.59975</v>
      </c>
      <c r="Q86" s="9">
        <f>('[1]Eurostat data'!Q81+'[1]Eurostat data'!Q122+'[1]Eurostat data'!Q204+'[1]Eurostat data'!Q465+'[1]Eurostat data'!Q547+'[1]Eurostat data'!Q641)/1000</f>
        <v>20.701900000000002</v>
      </c>
      <c r="R86" s="9">
        <f>('[1]Eurostat data'!R81+'[1]Eurostat data'!R122+'[1]Eurostat data'!R204+'[1]Eurostat data'!R465+'[1]Eurostat data'!R547+'[1]Eurostat data'!R641)/1000</f>
        <v>23.05731</v>
      </c>
      <c r="S86" s="9">
        <f>('[1]Eurostat data'!S81+'[1]Eurostat data'!S122+'[1]Eurostat data'!S204+'[1]Eurostat data'!S465+'[1]Eurostat data'!S547+'[1]Eurostat data'!S641)/1000</f>
        <v>24.76998</v>
      </c>
      <c r="T86" s="9">
        <f>('[1]Eurostat data'!T81+'[1]Eurostat data'!T122+'[1]Eurostat data'!T204+'[1]Eurostat data'!T465+'[1]Eurostat data'!T547+'[1]Eurostat data'!T641)/1000</f>
        <v>27.08691</v>
      </c>
      <c r="U86" s="10">
        <f t="shared" si="10"/>
        <v>2.433003174844585</v>
      </c>
      <c r="V86" s="10">
        <f t="shared" si="11"/>
        <v>0.07092653149731998</v>
      </c>
      <c r="W86" s="11">
        <f t="shared" si="12"/>
        <v>19.19676</v>
      </c>
      <c r="X86" s="26">
        <f t="shared" si="9"/>
        <v>0.04375721605931835</v>
      </c>
      <c r="Y86" s="10">
        <f t="shared" si="6"/>
        <v>0.9110818705198396</v>
      </c>
      <c r="Z86" s="10">
        <f t="shared" si="7"/>
        <v>0.13829770047959733</v>
      </c>
      <c r="AA86" s="11">
        <f t="shared" si="8"/>
        <v>12.91331</v>
      </c>
    </row>
    <row r="87" spans="1:27" ht="12.75">
      <c r="A87" s="25" t="s">
        <v>48</v>
      </c>
      <c r="B87" s="9">
        <f>('[1]Eurostat data'!B82+'[1]Eurostat data'!B123+'[1]Eurostat data'!B205+'[1]Eurostat data'!B466+'[1]Eurostat data'!B548+'[1]Eurostat data'!B642)/1000</f>
        <v>23.553639999999998</v>
      </c>
      <c r="C87" s="9">
        <f>('[1]Eurostat data'!C82+'[1]Eurostat data'!C123+'[1]Eurostat data'!C205+'[1]Eurostat data'!C466+'[1]Eurostat data'!C548+'[1]Eurostat data'!C642)/1000</f>
        <v>23.278830000000003</v>
      </c>
      <c r="D87" s="9">
        <f>('[1]Eurostat data'!D82+'[1]Eurostat data'!D123+'[1]Eurostat data'!D205+'[1]Eurostat data'!D466+'[1]Eurostat data'!D548+'[1]Eurostat data'!D642)/1000</f>
        <v>27.3828</v>
      </c>
      <c r="E87" s="9">
        <f>('[1]Eurostat data'!E82+'[1]Eurostat data'!E123+'[1]Eurostat data'!E205+'[1]Eurostat data'!E466+'[1]Eurostat data'!E548+'[1]Eurostat data'!E642)/1000</f>
        <v>35.10844</v>
      </c>
      <c r="F87" s="9">
        <f>('[1]Eurostat data'!F82+'[1]Eurostat data'!F123+'[1]Eurostat data'!F205+'[1]Eurostat data'!F466+'[1]Eurostat data'!F548+'[1]Eurostat data'!F642)/1000</f>
        <v>32.21627</v>
      </c>
      <c r="G87" s="9">
        <f>('[1]Eurostat data'!G82+'[1]Eurostat data'!G123+'[1]Eurostat data'!G205+'[1]Eurostat data'!G466+'[1]Eurostat data'!G548+'[1]Eurostat data'!G642)/1000</f>
        <v>37.51208999999999</v>
      </c>
      <c r="H87" s="9">
        <f>('[1]Eurostat data'!H82+'[1]Eurostat data'!H123+'[1]Eurostat data'!H205+'[1]Eurostat data'!H466+'[1]Eurostat data'!H548+'[1]Eurostat data'!H642)/1000</f>
        <v>42.58417</v>
      </c>
      <c r="I87" s="9">
        <f>('[1]Eurostat data'!I82+'[1]Eurostat data'!I123+'[1]Eurostat data'!I205+'[1]Eurostat data'!I466+'[1]Eurostat data'!I548+'[1]Eurostat data'!I642)/1000</f>
        <v>42.27477</v>
      </c>
      <c r="J87" s="9">
        <f>('[1]Eurostat data'!J82+'[1]Eurostat data'!J123+'[1]Eurostat data'!J205+'[1]Eurostat data'!J466+'[1]Eurostat data'!J548+'[1]Eurostat data'!J642)/1000</f>
        <v>45.0103</v>
      </c>
      <c r="K87" s="9">
        <f>('[1]Eurostat data'!K82+'[1]Eurostat data'!K123+'[1]Eurostat data'!K205+'[1]Eurostat data'!K466+'[1]Eurostat data'!K548+'[1]Eurostat data'!K642)/1000</f>
        <v>37.67268</v>
      </c>
      <c r="L87" s="9">
        <f>('[1]Eurostat data'!L82+'[1]Eurostat data'!L123+'[1]Eurostat data'!L205+'[1]Eurostat data'!L466+'[1]Eurostat data'!L548+'[1]Eurostat data'!L642)/1000</f>
        <v>34.20106</v>
      </c>
      <c r="M87" s="9">
        <f>('[1]Eurostat data'!M82+'[1]Eurostat data'!M123+'[1]Eurostat data'!M205+'[1]Eurostat data'!M466+'[1]Eurostat data'!M548+'[1]Eurostat data'!M642)/1000</f>
        <v>27.632810000000003</v>
      </c>
      <c r="N87" s="9">
        <f>('[1]Eurostat data'!N82+'[1]Eurostat data'!N123+'[1]Eurostat data'!N205+'[1]Eurostat data'!N466+'[1]Eurostat data'!N548+'[1]Eurostat data'!N642)/1000</f>
        <v>37.664339999999996</v>
      </c>
      <c r="O87" s="9">
        <f>('[1]Eurostat data'!O82+'[1]Eurostat data'!O123+'[1]Eurostat data'!O205+'[1]Eurostat data'!O466+'[1]Eurostat data'!O548+'[1]Eurostat data'!O642)/1000</f>
        <v>39.6305</v>
      </c>
      <c r="P87" s="9">
        <f>('[1]Eurostat data'!P82+'[1]Eurostat data'!P123+'[1]Eurostat data'!P205+'[1]Eurostat data'!P466+'[1]Eurostat data'!P548+'[1]Eurostat data'!P642)/1000</f>
        <v>50.67225</v>
      </c>
      <c r="Q87" s="9">
        <f>('[1]Eurostat data'!Q82+'[1]Eurostat data'!Q123+'[1]Eurostat data'!Q205+'[1]Eurostat data'!Q466+'[1]Eurostat data'!Q548+'[1]Eurostat data'!Q642)/1000</f>
        <v>44.225550000000005</v>
      </c>
      <c r="R87" s="9">
        <f>('[1]Eurostat data'!R82+'[1]Eurostat data'!R123+'[1]Eurostat data'!R205+'[1]Eurostat data'!R466+'[1]Eurostat data'!R548+'[1]Eurostat data'!R642)/1000</f>
        <v>49.198260000000005</v>
      </c>
      <c r="S87" s="9">
        <f>('[1]Eurostat data'!S82+'[1]Eurostat data'!S123+'[1]Eurostat data'!S205+'[1]Eurostat data'!S466+'[1]Eurostat data'!S548+'[1]Eurostat data'!S642)/1000</f>
        <v>41.3416</v>
      </c>
      <c r="T87" s="9">
        <f>('[1]Eurostat data'!T82+'[1]Eurostat data'!T123+'[1]Eurostat data'!T205+'[1]Eurostat data'!T466+'[1]Eurostat data'!T548+'[1]Eurostat data'!T642)/1000</f>
        <v>39.3056</v>
      </c>
      <c r="U87" s="10">
        <f t="shared" si="10"/>
        <v>0.6687696678729913</v>
      </c>
      <c r="V87" s="10">
        <f t="shared" si="11"/>
        <v>0.028857802354989248</v>
      </c>
      <c r="W87" s="11">
        <f t="shared" si="12"/>
        <v>15.75196</v>
      </c>
      <c r="X87" s="26"/>
      <c r="Y87" s="10">
        <f t="shared" si="6"/>
        <v>-0.008198231160343683</v>
      </c>
      <c r="Z87" s="10">
        <f t="shared" si="7"/>
        <v>-0.0016450497128760455</v>
      </c>
      <c r="AA87" s="11">
        <f t="shared" si="8"/>
        <v>-0.3248999999999995</v>
      </c>
    </row>
    <row r="88" spans="1:27" ht="12.75">
      <c r="A88" s="25" t="s">
        <v>49</v>
      </c>
      <c r="B88" s="9">
        <f>('[1]Eurostat data'!B83+'[1]Eurostat data'!B124+'[1]Eurostat data'!B206+'[1]Eurostat data'!B467+'[1]Eurostat data'!B549+'[1]Eurostat data'!B643)/1000</f>
        <v>4.504</v>
      </c>
      <c r="C88" s="9">
        <f>('[1]Eurostat data'!C83+'[1]Eurostat data'!C124+'[1]Eurostat data'!C206+'[1]Eurostat data'!C467+'[1]Eurostat data'!C549+'[1]Eurostat data'!C643)/1000</f>
        <v>4.487</v>
      </c>
      <c r="D88" s="9">
        <f>('[1]Eurostat data'!D83+'[1]Eurostat data'!D124+'[1]Eurostat data'!D206+'[1]Eurostat data'!D467+'[1]Eurostat data'!D549+'[1]Eurostat data'!D643)/1000</f>
        <v>4.54</v>
      </c>
      <c r="E88" s="9">
        <f>('[1]Eurostat data'!E83+'[1]Eurostat data'!E124+'[1]Eurostat data'!E206+'[1]Eurostat data'!E467+'[1]Eurostat data'!E549+'[1]Eurostat data'!E643)/1000</f>
        <v>4.722</v>
      </c>
      <c r="F88" s="9">
        <f>('[1]Eurostat data'!F83+'[1]Eurostat data'!F124+'[1]Eurostat data'!F206+'[1]Eurostat data'!F467+'[1]Eurostat data'!F549+'[1]Eurostat data'!F643)/1000</f>
        <v>4.775</v>
      </c>
      <c r="G88" s="9">
        <f>('[1]Eurostat data'!G83+'[1]Eurostat data'!G124+'[1]Eurostat data'!G206+'[1]Eurostat data'!G467+'[1]Eurostat data'!G549+'[1]Eurostat data'!G643)/1000</f>
        <v>4.972</v>
      </c>
      <c r="H88" s="9">
        <f>('[1]Eurostat data'!H83+'[1]Eurostat data'!H124+'[1]Eurostat data'!H206+'[1]Eurostat data'!H467+'[1]Eurostat data'!H549+'[1]Eurostat data'!H643)/1000</f>
        <v>5.118</v>
      </c>
      <c r="I88" s="9">
        <f>('[1]Eurostat data'!I83+'[1]Eurostat data'!I124+'[1]Eurostat data'!I206+'[1]Eurostat data'!I467+'[1]Eurostat data'!I549+'[1]Eurostat data'!I643)/1000</f>
        <v>5.582</v>
      </c>
      <c r="J88" s="9">
        <f>('[1]Eurostat data'!J83+'[1]Eurostat data'!J124+'[1]Eurostat data'!J206+'[1]Eurostat data'!J467+'[1]Eurostat data'!J549+'[1]Eurostat data'!J643)/1000</f>
        <v>6.276</v>
      </c>
      <c r="K88" s="9">
        <f>('[1]Eurostat data'!K83+'[1]Eurostat data'!K124+'[1]Eurostat data'!K206+'[1]Eurostat data'!K467+'[1]Eurostat data'!K549+'[1]Eurostat data'!K643)/1000</f>
        <v>7.183</v>
      </c>
      <c r="L88" s="9">
        <f>('[1]Eurostat data'!L83+'[1]Eurostat data'!L124+'[1]Eurostat data'!L206+'[1]Eurostat data'!L467+'[1]Eurostat data'!L549+'[1]Eurostat data'!L643)/1000</f>
        <v>7.679</v>
      </c>
      <c r="M88" s="9">
        <f>('[1]Eurostat data'!M83+'[1]Eurostat data'!M124+'[1]Eurostat data'!M206+'[1]Eurostat data'!M467+'[1]Eurostat data'!M549+'[1]Eurostat data'!M643)/1000</f>
        <v>8.029</v>
      </c>
      <c r="N88" s="9">
        <f>('[1]Eurostat data'!N83+'[1]Eurostat data'!N124+'[1]Eurostat data'!N206+'[1]Eurostat data'!N467+'[1]Eurostat data'!N549+'[1]Eurostat data'!N643)/1000</f>
        <v>8.41</v>
      </c>
      <c r="O88" s="9">
        <f>('[1]Eurostat data'!O83+'[1]Eurostat data'!O124+'[1]Eurostat data'!O206+'[1]Eurostat data'!O467+'[1]Eurostat data'!O549+'[1]Eurostat data'!O643)/1000</f>
        <v>8.494</v>
      </c>
      <c r="P88" s="9">
        <f>('[1]Eurostat data'!P83+'[1]Eurostat data'!P124+'[1]Eurostat data'!P206+'[1]Eurostat data'!P467+'[1]Eurostat data'!P549+'[1]Eurostat data'!P643)/1000</f>
        <v>8.619</v>
      </c>
      <c r="Q88" s="9">
        <f>('[1]Eurostat data'!Q83+'[1]Eurostat data'!Q124+'[1]Eurostat data'!Q206+'[1]Eurostat data'!Q467+'[1]Eurostat data'!Q549+'[1]Eurostat data'!Q643)/1000</f>
        <v>8.681</v>
      </c>
      <c r="R88" s="9">
        <f>('[1]Eurostat data'!R83+'[1]Eurostat data'!R124+'[1]Eurostat data'!R206+'[1]Eurostat data'!R467+'[1]Eurostat data'!R549+'[1]Eurostat data'!R643)/1000</f>
        <v>9.926</v>
      </c>
      <c r="S88" s="9">
        <f>('[1]Eurostat data'!S83+'[1]Eurostat data'!S124+'[1]Eurostat data'!S206+'[1]Eurostat data'!S467+'[1]Eurostat data'!S549+'[1]Eurostat data'!S643)/1000</f>
        <v>0</v>
      </c>
      <c r="T88" s="9">
        <f>('[1]Eurostat data'!T83+'[1]Eurostat data'!T124+'[1]Eurostat data'!T206+'[1]Eurostat data'!T467+'[1]Eurostat data'!T549+'[1]Eurostat data'!T643)/1000</f>
        <v>0</v>
      </c>
      <c r="U88" s="10">
        <f t="shared" si="10"/>
        <v>-1</v>
      </c>
      <c r="V88" s="10">
        <f t="shared" si="11"/>
        <v>-1</v>
      </c>
      <c r="W88" s="11">
        <f t="shared" si="12"/>
        <v>-4.504</v>
      </c>
      <c r="X88" s="26"/>
      <c r="Y88" s="10">
        <f t="shared" si="6"/>
        <v>-1</v>
      </c>
      <c r="Z88" s="10">
        <f t="shared" si="7"/>
        <v>-1</v>
      </c>
      <c r="AA88" s="11">
        <f t="shared" si="8"/>
        <v>-8.494</v>
      </c>
    </row>
    <row r="89" spans="1:27" ht="12.75">
      <c r="A89" s="25" t="s">
        <v>50</v>
      </c>
      <c r="B89" s="9">
        <f>('[1]Eurostat data'!B84+'[1]Eurostat data'!B125+'[1]Eurostat data'!B207+'[1]Eurostat data'!B468+'[1]Eurostat data'!B550+'[1]Eurostat data'!B644)/1000</f>
        <v>121.624</v>
      </c>
      <c r="C89" s="9">
        <f>('[1]Eurostat data'!C84+'[1]Eurostat data'!C125+'[1]Eurostat data'!C207+'[1]Eurostat data'!C468+'[1]Eurostat data'!C550+'[1]Eurostat data'!C644)/1000</f>
        <v>110.817</v>
      </c>
      <c r="D89" s="9">
        <f>('[1]Eurostat data'!D84+'[1]Eurostat data'!D125+'[1]Eurostat data'!D207+'[1]Eurostat data'!D468+'[1]Eurostat data'!D550+'[1]Eurostat data'!D644)/1000</f>
        <v>117.313</v>
      </c>
      <c r="E89" s="9">
        <f>('[1]Eurostat data'!E84+'[1]Eurostat data'!E125+'[1]Eurostat data'!E207+'[1]Eurostat data'!E468+'[1]Eurostat data'!E550+'[1]Eurostat data'!E644)/1000</f>
        <v>119.891</v>
      </c>
      <c r="F89" s="9">
        <f>('[1]Eurostat data'!F84+'[1]Eurostat data'!F125+'[1]Eurostat data'!F207+'[1]Eurostat data'!F468+'[1]Eurostat data'!F550+'[1]Eurostat data'!F644)/1000</f>
        <v>112.84</v>
      </c>
      <c r="G89" s="9">
        <f>('[1]Eurostat data'!G84+'[1]Eurostat data'!G125+'[1]Eurostat data'!G207+'[1]Eurostat data'!G468+'[1]Eurostat data'!G550+'[1]Eurostat data'!G644)/1000</f>
        <v>122.622</v>
      </c>
      <c r="H89" s="9">
        <f>('[1]Eurostat data'!H84+'[1]Eurostat data'!H125+'[1]Eurostat data'!H207+'[1]Eurostat data'!H468+'[1]Eurostat data'!H550+'[1]Eurostat data'!H644)/1000</f>
        <v>104.216</v>
      </c>
      <c r="I89" s="9">
        <f>('[1]Eurostat data'!I84+'[1]Eurostat data'!I125+'[1]Eurostat data'!I207+'[1]Eurostat data'!I468+'[1]Eurostat data'!I550+'[1]Eurostat data'!I644)/1000</f>
        <v>111.214</v>
      </c>
      <c r="J89" s="9">
        <f>('[1]Eurostat data'!J84+'[1]Eurostat data'!J125+'[1]Eurostat data'!J207+'[1]Eurostat data'!J468+'[1]Eurostat data'!J550+'[1]Eurostat data'!J644)/1000</f>
        <v>116.587</v>
      </c>
      <c r="K89" s="9">
        <f>('[1]Eurostat data'!K84+'[1]Eurostat data'!K125+'[1]Eurostat data'!K207+'[1]Eurostat data'!K468+'[1]Eurostat data'!K550+'[1]Eurostat data'!K644)/1000</f>
        <v>122.214</v>
      </c>
      <c r="L89" s="9">
        <f>('[1]Eurostat data'!L84+'[1]Eurostat data'!L125+'[1]Eurostat data'!L207+'[1]Eurostat data'!L468+'[1]Eurostat data'!L550+'[1]Eurostat data'!L644)/1000</f>
        <v>139.703</v>
      </c>
      <c r="M89" s="9">
        <f>('[1]Eurostat data'!M84+'[1]Eurostat data'!M125+'[1]Eurostat data'!M207+'[1]Eurostat data'!M468+'[1]Eurostat data'!M550+'[1]Eurostat data'!M644)/1000</f>
        <v>119.203</v>
      </c>
      <c r="N89" s="9">
        <f>('[1]Eurostat data'!N84+'[1]Eurostat data'!N125+'[1]Eurostat data'!N207+'[1]Eurostat data'!N468+'[1]Eurostat data'!N550+'[1]Eurostat data'!N644)/1000</f>
        <v>130.196</v>
      </c>
      <c r="O89" s="9">
        <f>('[1]Eurostat data'!O84+'[1]Eurostat data'!O125+'[1]Eurostat data'!O207+'[1]Eurostat data'!O468+'[1]Eurostat data'!O550+'[1]Eurostat data'!O644)/1000</f>
        <v>106.832</v>
      </c>
      <c r="P89" s="9">
        <f>('[1]Eurostat data'!P84+'[1]Eurostat data'!P125+'[1]Eurostat data'!P207+'[1]Eurostat data'!P468+'[1]Eurostat data'!P550+'[1]Eurostat data'!P644)/1000</f>
        <v>110.046</v>
      </c>
      <c r="Q89" s="9">
        <f>('[1]Eurostat data'!Q84+'[1]Eurostat data'!Q125+'[1]Eurostat data'!Q207+'[1]Eurostat data'!Q468+'[1]Eurostat data'!Q550+'[1]Eurostat data'!Q644)/1000</f>
        <v>137.323</v>
      </c>
      <c r="R89" s="9">
        <f>('[1]Eurostat data'!R84+'[1]Eurostat data'!R125+'[1]Eurostat data'!R207+'[1]Eurostat data'!R468+'[1]Eurostat data'!R550+'[1]Eurostat data'!R644)/1000</f>
        <v>120.807</v>
      </c>
      <c r="S89" s="9">
        <f>('[1]Eurostat data'!S84+'[1]Eurostat data'!S125+'[1]Eurostat data'!S207+'[1]Eurostat data'!S468+'[1]Eurostat data'!S550+'[1]Eurostat data'!S644)/1000</f>
        <v>136.057</v>
      </c>
      <c r="T89" s="9">
        <f>('[1]Eurostat data'!T84+'[1]Eurostat data'!T125+'[1]Eurostat data'!T207+'[1]Eurostat data'!T468+'[1]Eurostat data'!T550+'[1]Eurostat data'!T644)/1000</f>
        <v>141.882</v>
      </c>
      <c r="U89" s="10">
        <f t="shared" si="10"/>
        <v>0.16656252055515375</v>
      </c>
      <c r="V89" s="10">
        <f t="shared" si="11"/>
        <v>0.008595699779091692</v>
      </c>
      <c r="W89" s="11">
        <f t="shared" si="12"/>
        <v>20.25800000000001</v>
      </c>
      <c r="X89" s="26"/>
      <c r="Y89" s="10">
        <f t="shared" si="6"/>
        <v>0.3280852179122362</v>
      </c>
      <c r="Z89" s="10">
        <f t="shared" si="7"/>
        <v>0.05838868576807732</v>
      </c>
      <c r="AA89" s="11">
        <f t="shared" si="8"/>
        <v>35.05000000000001</v>
      </c>
    </row>
    <row r="90" spans="1:27" ht="12.75">
      <c r="A90" s="25" t="s">
        <v>51</v>
      </c>
      <c r="B90" s="9">
        <f>('[1]Eurostat data'!B85+'[1]Eurostat data'!B126+'[1]Eurostat data'!B208+'[1]Eurostat data'!B469+'[1]Eurostat data'!B551+'[1]Eurostat data'!B645)/1000</f>
        <v>31.83204</v>
      </c>
      <c r="C90" s="9">
        <f>('[1]Eurostat data'!C85+'[1]Eurostat data'!C126+'[1]Eurostat data'!C208+'[1]Eurostat data'!C469+'[1]Eurostat data'!C551+'[1]Eurostat data'!C645)/1000</f>
        <v>34.26267</v>
      </c>
      <c r="D90" s="9">
        <f>('[1]Eurostat data'!D85+'[1]Eurostat data'!D126+'[1]Eurostat data'!D208+'[1]Eurostat data'!D469+'[1]Eurostat data'!D551+'[1]Eurostat data'!D645)/1000</f>
        <v>35.01393</v>
      </c>
      <c r="E90" s="9">
        <f>('[1]Eurostat data'!E85+'[1]Eurostat data'!E126+'[1]Eurostat data'!E208+'[1]Eurostat data'!E469+'[1]Eurostat data'!E551+'[1]Eurostat data'!E645)/1000</f>
        <v>37.621559999999995</v>
      </c>
      <c r="F90" s="9">
        <f>('[1]Eurostat data'!F85+'[1]Eurostat data'!F126+'[1]Eurostat data'!F208+'[1]Eurostat data'!F469+'[1]Eurostat data'!F551+'[1]Eurostat data'!F645)/1000</f>
        <v>41.07182</v>
      </c>
      <c r="G90" s="9">
        <f>('[1]Eurostat data'!G85+'[1]Eurostat data'!G126+'[1]Eurostat data'!G208+'[1]Eurostat data'!G469+'[1]Eurostat data'!G551+'[1]Eurostat data'!G645)/1000</f>
        <v>37.13008</v>
      </c>
      <c r="H90" s="9">
        <f>('[1]Eurostat data'!H85+'[1]Eurostat data'!H126+'[1]Eurostat data'!H208+'[1]Eurostat data'!H469+'[1]Eurostat data'!H551+'[1]Eurostat data'!H645)/1000</f>
        <v>31.27334</v>
      </c>
      <c r="I90" s="9">
        <f>('[1]Eurostat data'!I85+'[1]Eurostat data'!I126+'[1]Eurostat data'!I208+'[1]Eurostat data'!I469+'[1]Eurostat data'!I551+'[1]Eurostat data'!I645)/1000</f>
        <v>36.53497</v>
      </c>
      <c r="J90" s="9">
        <f>('[1]Eurostat data'!J85+'[1]Eurostat data'!J126+'[1]Eurostat data'!J208+'[1]Eurostat data'!J469+'[1]Eurostat data'!J551+'[1]Eurostat data'!J645)/1000</f>
        <v>36.09423</v>
      </c>
      <c r="K90" s="9">
        <f>('[1]Eurostat data'!K85+'[1]Eurostat data'!K126+'[1]Eurostat data'!K208+'[1]Eurostat data'!K469+'[1]Eurostat data'!K551+'[1]Eurostat data'!K645)/1000</f>
        <v>42.61949</v>
      </c>
      <c r="L90" s="9">
        <f>('[1]Eurostat data'!L85+'[1]Eurostat data'!L126+'[1]Eurostat data'!L208+'[1]Eurostat data'!L469+'[1]Eurostat data'!L551+'[1]Eurostat data'!L645)/1000</f>
        <v>40.00012</v>
      </c>
      <c r="M90" s="9">
        <f>('[1]Eurostat data'!M85+'[1]Eurostat data'!M126+'[1]Eurostat data'!M208+'[1]Eurostat data'!M469+'[1]Eurostat data'!M551+'[1]Eurostat data'!M645)/1000</f>
        <v>44.548379999999995</v>
      </c>
      <c r="N90" s="9">
        <f>('[1]Eurostat data'!N85+'[1]Eurostat data'!N126+'[1]Eurostat data'!N208+'[1]Eurostat data'!N469+'[1]Eurostat data'!N551+'[1]Eurostat data'!N645)/1000</f>
        <v>38.83249</v>
      </c>
      <c r="O90" s="9">
        <f>('[1]Eurostat data'!O85+'[1]Eurostat data'!O126+'[1]Eurostat data'!O208+'[1]Eurostat data'!O469+'[1]Eurostat data'!O551+'[1]Eurostat data'!O645)/1000</f>
        <v>38.834120000000006</v>
      </c>
      <c r="P90" s="9">
        <f>('[1]Eurostat data'!P85+'[1]Eurostat data'!P126+'[1]Eurostat data'!P208+'[1]Eurostat data'!P469+'[1]Eurostat data'!P551+'[1]Eurostat data'!P645)/1000</f>
        <v>37.52875</v>
      </c>
      <c r="Q90" s="9">
        <f>('[1]Eurostat data'!Q85+'[1]Eurostat data'!Q126+'[1]Eurostat data'!Q208+'[1]Eurostat data'!Q469+'[1]Eurostat data'!Q551+'[1]Eurostat data'!Q645)/1000</f>
        <v>35.23538</v>
      </c>
      <c r="R90" s="9">
        <f>('[1]Eurostat data'!R85+'[1]Eurostat data'!R126+'[1]Eurostat data'!R208+'[1]Eurostat data'!R469+'[1]Eurostat data'!R551+'[1]Eurostat data'!R645)/1000</f>
        <v>35.29264</v>
      </c>
      <c r="S90" s="9">
        <f>('[1]Eurostat data'!S85+'[1]Eurostat data'!S126+'[1]Eurostat data'!S208+'[1]Eurostat data'!S469+'[1]Eurostat data'!S551+'[1]Eurostat data'!S645)/1000</f>
        <v>39.2079</v>
      </c>
      <c r="T90" s="9">
        <f>('[1]Eurostat data'!T85+'[1]Eurostat data'!T126+'[1]Eurostat data'!T208+'[1]Eurostat data'!T469+'[1]Eurostat data'!T551+'[1]Eurostat data'!T645)/1000</f>
        <v>40.52579</v>
      </c>
      <c r="U90" s="10">
        <f t="shared" si="10"/>
        <v>0.27311319035789094</v>
      </c>
      <c r="V90" s="10">
        <f t="shared" si="11"/>
        <v>0.013505116356387958</v>
      </c>
      <c r="W90" s="11">
        <f t="shared" si="12"/>
        <v>8.693750000000001</v>
      </c>
      <c r="X90" s="26"/>
      <c r="Y90" s="10">
        <f t="shared" si="6"/>
        <v>0.0435614351503264</v>
      </c>
      <c r="Z90" s="10">
        <f t="shared" si="7"/>
        <v>0.008564329802471349</v>
      </c>
      <c r="AA90" s="11">
        <f t="shared" si="8"/>
        <v>1.691669999999995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Iversen</dc:creator>
  <cp:keywords/>
  <dc:description/>
  <cp:lastModifiedBy>Carsten Iversen</cp:lastModifiedBy>
  <dcterms:created xsi:type="dcterms:W3CDTF">2011-08-05T08:18:37Z</dcterms:created>
  <dcterms:modified xsi:type="dcterms:W3CDTF">2011-08-05T08:18:49Z</dcterms:modified>
  <cp:category/>
  <cp:version/>
  <cp:contentType/>
  <cp:contentStatus/>
</cp:coreProperties>
</file>