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3"/>
  </bookViews>
  <sheets>
    <sheet name="F-data" sheetId="1" r:id="rId1"/>
    <sheet name="DK-data" sheetId="2" r:id="rId2"/>
    <sheet name="NL-data" sheetId="3" r:id="rId3"/>
    <sheet name="comparative" sheetId="4" r:id="rId4"/>
  </sheets>
  <definedNames>
    <definedName name="_Regression_Int" localSheetId="0" hidden="1">1</definedName>
  </definedNames>
  <calcPr fullCalcOnLoad="1"/>
</workbook>
</file>

<file path=xl/comments1.xml><?xml version="1.0" encoding="utf-8"?>
<comments xmlns="http://schemas.openxmlformats.org/spreadsheetml/2006/main">
  <authors>
    <author>Tast dit navn her</author>
  </authors>
  <commentList>
    <comment ref="A32" authorId="0">
      <text>
        <r>
          <rPr>
            <b/>
            <sz val="8"/>
            <rFont val="Tahoma"/>
            <family val="0"/>
          </rPr>
          <t>Tast dit navn her:</t>
        </r>
        <r>
          <rPr>
            <sz val="8"/>
            <rFont val="Tahoma"/>
            <family val="0"/>
          </rPr>
          <t xml:space="preserve">
SOE 1999 France (fax)
</t>
        </r>
      </text>
    </comment>
    <comment ref="A33" authorId="0">
      <text>
        <r>
          <rPr>
            <b/>
            <sz val="8"/>
            <rFont val="Tahoma"/>
            <family val="0"/>
          </rPr>
          <t>Tast dit navn her:</t>
        </r>
        <r>
          <rPr>
            <sz val="8"/>
            <rFont val="Tahoma"/>
            <family val="0"/>
          </rPr>
          <t xml:space="preserve">
INSEE yearbook 2001</t>
        </r>
      </text>
    </comment>
  </commentList>
</comments>
</file>

<file path=xl/sharedStrings.xml><?xml version="1.0" encoding="utf-8"?>
<sst xmlns="http://schemas.openxmlformats.org/spreadsheetml/2006/main" count="10" uniqueCount="10">
  <si>
    <t>Organisk</t>
  </si>
  <si>
    <t>Indeks</t>
  </si>
  <si>
    <t>INDUSTRI TOTAL</t>
  </si>
  <si>
    <t>MSA-index</t>
  </si>
  <si>
    <t>DK</t>
  </si>
  <si>
    <t>udledn. via renseanlæg 4,2 93-98</t>
  </si>
  <si>
    <t>interpoleret</t>
  </si>
  <si>
    <t>fra filen DK-industri</t>
  </si>
  <si>
    <t>74=100</t>
  </si>
  <si>
    <t>00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</si>
</sst>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_)"/>
    <numFmt numFmtId="173" formatCode="0.0"/>
    <numFmt numFmtId="174" formatCode="0.000_)"/>
    <numFmt numFmtId="175" formatCode="0.000"/>
  </numFmts>
  <fonts count="11">
    <font>
      <sz val="12"/>
      <name val="Courier"/>
      <family val="0"/>
    </font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12"/>
      <name val="Courier"/>
      <family val="3"/>
    </font>
    <font>
      <i/>
      <sz val="10"/>
      <name val="Courier"/>
      <family val="3"/>
    </font>
    <font>
      <b/>
      <sz val="12"/>
      <name val="Courier"/>
      <family val="3"/>
    </font>
    <font>
      <sz val="1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172" fontId="0" fillId="0" borderId="0" xfId="0" applyAlignment="1">
      <alignment/>
    </xf>
    <xf numFmtId="172" fontId="0" fillId="0" borderId="0" xfId="0" applyAlignment="1" applyProtection="1">
      <alignment/>
      <protection/>
    </xf>
    <xf numFmtId="172" fontId="0" fillId="0" borderId="0" xfId="0" applyAlignment="1" applyProtection="1">
      <alignment horizontal="left"/>
      <protection/>
    </xf>
    <xf numFmtId="172" fontId="4" fillId="0" borderId="0" xfId="0" applyFont="1" applyAlignment="1">
      <alignment/>
    </xf>
    <xf numFmtId="172" fontId="0" fillId="0" borderId="0" xfId="0" applyNumberFormat="1" applyAlignment="1" applyProtection="1">
      <alignment/>
      <protection/>
    </xf>
    <xf numFmtId="172" fontId="5" fillId="0" borderId="0" xfId="0" applyFont="1" applyAlignment="1">
      <alignment/>
    </xf>
    <xf numFmtId="1" fontId="0" fillId="0" borderId="0" xfId="0" applyNumberFormat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172" fontId="0" fillId="0" borderId="0" xfId="0" applyFont="1" applyAlignment="1">
      <alignment/>
    </xf>
    <xf numFmtId="172" fontId="6" fillId="0" borderId="0" xfId="0" applyNumberFormat="1" applyFont="1" applyAlignment="1" applyProtection="1">
      <alignment/>
      <protection/>
    </xf>
    <xf numFmtId="172" fontId="6" fillId="0" borderId="0" xfId="0" applyFont="1" applyAlignment="1">
      <alignment/>
    </xf>
    <xf numFmtId="1" fontId="6" fillId="0" borderId="0" xfId="0" applyNumberFormat="1" applyFont="1" applyAlignment="1" applyProtection="1">
      <alignment/>
      <protection/>
    </xf>
    <xf numFmtId="172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055"/>
          <c:w val="0.95425"/>
          <c:h val="0.89025"/>
        </c:manualLayout>
      </c:layout>
      <c:lineChart>
        <c:grouping val="standard"/>
        <c:varyColors val="0"/>
        <c:ser>
          <c:idx val="2"/>
          <c:order val="0"/>
          <c:tx>
            <c:v>Denmark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'NL-data'!$A$6:$A$36</c:f>
              <c:strCache>
                <c:ptCount val="3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</c:strCache>
            </c:strRef>
          </c:cat>
          <c:val>
            <c:numRef>
              <c:f>'DK-data'!$E$18:$E$48</c:f>
              <c:numCache>
                <c:ptCount val="31"/>
                <c:pt idx="0">
                  <c:v>81.33205251360869</c:v>
                </c:pt>
                <c:pt idx="1">
                  <c:v>90.66602625680434</c:v>
                </c:pt>
                <c:pt idx="2">
                  <c:v>100</c:v>
                </c:pt>
                <c:pt idx="3">
                  <c:v>102.48158821645853</c:v>
                </c:pt>
                <c:pt idx="4">
                  <c:v>104.96317643291705</c:v>
                </c:pt>
                <c:pt idx="5">
                  <c:v>107.44476464937559</c:v>
                </c:pt>
                <c:pt idx="6">
                  <c:v>109.9263528658341</c:v>
                </c:pt>
                <c:pt idx="7">
                  <c:v>112.40794108229264</c:v>
                </c:pt>
                <c:pt idx="8">
                  <c:v>113.08482816859951</c:v>
                </c:pt>
                <c:pt idx="9">
                  <c:v>114.16965633719904</c:v>
                </c:pt>
                <c:pt idx="10">
                  <c:v>115.25448450579856</c:v>
                </c:pt>
                <c:pt idx="11">
                  <c:v>116.33931267439807</c:v>
                </c:pt>
                <c:pt idx="12">
                  <c:v>117.4241408429976</c:v>
                </c:pt>
                <c:pt idx="13">
                  <c:v>118.91691009388975</c:v>
                </c:pt>
                <c:pt idx="14">
                  <c:v>115.48778102747735</c:v>
                </c:pt>
                <c:pt idx="15">
                  <c:v>112.05865196106495</c:v>
                </c:pt>
                <c:pt idx="16">
                  <c:v>108.62952289465255</c:v>
                </c:pt>
                <c:pt idx="17">
                  <c:v>105.50752481588214</c:v>
                </c:pt>
                <c:pt idx="18">
                  <c:v>102.38552673711173</c:v>
                </c:pt>
                <c:pt idx="19">
                  <c:v>99.26352865834131</c:v>
                </c:pt>
                <c:pt idx="20">
                  <c:v>91.25840537944283</c:v>
                </c:pt>
                <c:pt idx="21">
                  <c:v>92.85943003522252</c:v>
                </c:pt>
                <c:pt idx="22">
                  <c:v>90</c:v>
                </c:pt>
                <c:pt idx="23">
                  <c:v>86.38328752623899</c:v>
                </c:pt>
                <c:pt idx="24">
                  <c:v>86.09528542711779</c:v>
                </c:pt>
                <c:pt idx="25">
                  <c:v>77.33343487980456</c:v>
                </c:pt>
                <c:pt idx="26">
                  <c:v>73.7419748639129</c:v>
                </c:pt>
                <c:pt idx="27">
                  <c:v>75.18796622430946</c:v>
                </c:pt>
                <c:pt idx="28">
                  <c:v>75.2106147934678</c:v>
                </c:pt>
              </c:numCache>
            </c:numRef>
          </c:val>
          <c:smooth val="0"/>
        </c:ser>
        <c:ser>
          <c:idx val="1"/>
          <c:order val="1"/>
          <c:tx>
            <c:v>France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2"/>
            <c:marker>
              <c:symbol val="none"/>
            </c:marker>
          </c:dPt>
          <c:dPt>
            <c:idx val="24"/>
            <c:marker>
              <c:symbol val="none"/>
            </c:marker>
          </c:dPt>
          <c:cat>
            <c:strRef>
              <c:f>'NL-data'!$A$6:$A$36</c:f>
              <c:strCache>
                <c:ptCount val="3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</c:strCache>
            </c:strRef>
          </c:cat>
          <c:val>
            <c:numRef>
              <c:f>'F-data'!$B$6:$B$34</c:f>
              <c:numCache>
                <c:ptCount val="29"/>
                <c:pt idx="4">
                  <c:v>100</c:v>
                </c:pt>
                <c:pt idx="5">
                  <c:v>94.14526373929853</c:v>
                </c:pt>
                <c:pt idx="6">
                  <c:v>90.52747859707263</c:v>
                </c:pt>
                <c:pt idx="7">
                  <c:v>88.7876277271472</c:v>
                </c:pt>
                <c:pt idx="8">
                  <c:v>84.72797569732118</c:v>
                </c:pt>
                <c:pt idx="9">
                  <c:v>78.62468931234466</c:v>
                </c:pt>
                <c:pt idx="10">
                  <c:v>76.60867163766916</c:v>
                </c:pt>
                <c:pt idx="11">
                  <c:v>70.64346865506766</c:v>
                </c:pt>
                <c:pt idx="12">
                  <c:v>69.45595139464237</c:v>
                </c:pt>
                <c:pt idx="13">
                  <c:v>67.21900027616681</c:v>
                </c:pt>
                <c:pt idx="14">
                  <c:v>66.52858326429163</c:v>
                </c:pt>
                <c:pt idx="15">
                  <c:v>63.18696492681579</c:v>
                </c:pt>
                <c:pt idx="16">
                  <c:v>62.13753106876554</c:v>
                </c:pt>
                <c:pt idx="17">
                  <c:v>59.59679646506489</c:v>
                </c:pt>
                <c:pt idx="18">
                  <c:v>59.872963269814974</c:v>
                </c:pt>
                <c:pt idx="19">
                  <c:v>55.92377796188897</c:v>
                </c:pt>
                <c:pt idx="20">
                  <c:v>58.24357912178956</c:v>
                </c:pt>
                <c:pt idx="21">
                  <c:v>55.48191107428887</c:v>
                </c:pt>
                <c:pt idx="22">
                  <c:v>55.23336095001381</c:v>
                </c:pt>
                <c:pt idx="23">
                  <c:v>55.343827671913836</c:v>
                </c:pt>
                <c:pt idx="24">
                  <c:v>52.47169290251313</c:v>
                </c:pt>
                <c:pt idx="25">
                  <c:v>46.3960231980116</c:v>
                </c:pt>
                <c:pt idx="26">
                  <c:v>44.297155481911076</c:v>
                </c:pt>
                <c:pt idx="27">
                  <c:v>41.48025407346037</c:v>
                </c:pt>
              </c:numCache>
            </c:numRef>
          </c:val>
          <c:smooth val="0"/>
        </c:ser>
        <c:ser>
          <c:idx val="0"/>
          <c:order val="2"/>
          <c:tx>
            <c:v>Netherlands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dPt>
            <c:idx val="22"/>
            <c:spPr>
              <a:ln w="12700">
                <a:solidFill>
                  <a:srgbClr val="FFFF00"/>
                </a:solidFill>
              </a:ln>
            </c:spPr>
            <c:marker>
              <c:symbol val="none"/>
            </c:marker>
          </c:dPt>
          <c:cat>
            <c:strRef>
              <c:f>'NL-data'!$A$6:$A$36</c:f>
              <c:strCache>
                <c:ptCount val="3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</c:strCache>
            </c:strRef>
          </c:cat>
          <c:val>
            <c:numRef>
              <c:f>'NL-data'!$B$6:$B$36</c:f>
              <c:numCache>
                <c:ptCount val="31"/>
                <c:pt idx="0">
                  <c:v>100</c:v>
                </c:pt>
                <c:pt idx="1">
                  <c:v>94.53125</c:v>
                </c:pt>
                <c:pt idx="2">
                  <c:v>91.40625</c:v>
                </c:pt>
                <c:pt idx="3">
                  <c:v>74.21875</c:v>
                </c:pt>
                <c:pt idx="4">
                  <c:v>71.09375</c:v>
                </c:pt>
                <c:pt idx="5">
                  <c:v>54.509803921568626</c:v>
                </c:pt>
                <c:pt idx="6">
                  <c:v>47.3843393566577</c:v>
                </c:pt>
                <c:pt idx="7">
                  <c:v>40.97142124823786</c:v>
                </c:pt>
                <c:pt idx="8">
                  <c:v>39.190055107010124</c:v>
                </c:pt>
                <c:pt idx="9">
                  <c:v>37.05241573753685</c:v>
                </c:pt>
                <c:pt idx="10">
                  <c:v>39.21568627450981</c:v>
                </c:pt>
                <c:pt idx="11">
                  <c:v>38.40711542348899</c:v>
                </c:pt>
                <c:pt idx="12">
                  <c:v>32.74711946634324</c:v>
                </c:pt>
                <c:pt idx="13">
                  <c:v>28.70426521123914</c:v>
                </c:pt>
                <c:pt idx="14">
                  <c:v>25.065696381645445</c:v>
                </c:pt>
                <c:pt idx="15">
                  <c:v>23.852840105114215</c:v>
                </c:pt>
                <c:pt idx="16">
                  <c:v>20.61855670103093</c:v>
                </c:pt>
                <c:pt idx="17">
                  <c:v>19.99375195251484</c:v>
                </c:pt>
                <c:pt idx="18">
                  <c:v>19</c:v>
                </c:pt>
                <c:pt idx="19">
                  <c:v>18</c:v>
                </c:pt>
                <c:pt idx="20">
                  <c:v>17.105765559373808</c:v>
                </c:pt>
                <c:pt idx="21">
                  <c:v>12.829324169530354</c:v>
                </c:pt>
                <c:pt idx="22">
                  <c:v>12</c:v>
                </c:pt>
                <c:pt idx="23">
                  <c:v>11.607483772432227</c:v>
                </c:pt>
                <c:pt idx="24">
                  <c:v>10.080183276059566</c:v>
                </c:pt>
                <c:pt idx="25">
                  <c:v>9.994654448262697</c:v>
                </c:pt>
                <c:pt idx="26">
                  <c:v>9.985490645284461</c:v>
                </c:pt>
                <c:pt idx="27">
                  <c:v>10.65139366170294</c:v>
                </c:pt>
                <c:pt idx="28">
                  <c:v>10.336769759450174</c:v>
                </c:pt>
                <c:pt idx="29">
                  <c:v>10.150439098892708</c:v>
                </c:pt>
                <c:pt idx="30">
                  <c:v>9.903016418480336</c:v>
                </c:pt>
              </c:numCache>
            </c:numRef>
          </c:val>
          <c:smooth val="0"/>
        </c:ser>
        <c:axId val="24415362"/>
        <c:axId val="18411667"/>
      </c:lineChart>
      <c:catAx>
        <c:axId val="24415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18411667"/>
        <c:crosses val="autoZero"/>
        <c:auto val="1"/>
        <c:lblOffset val="100"/>
        <c:noMultiLvlLbl val="0"/>
      </c:catAx>
      <c:valAx>
        <c:axId val="18411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/>
                  <a:t>index (1965=100)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24415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95"/>
          <c:y val="0.926"/>
        </c:manualLayout>
      </c:layout>
      <c:overlay val="0"/>
      <c:txPr>
        <a:bodyPr vert="horz" rot="0"/>
        <a:lstStyle/>
        <a:p>
          <a:pPr>
            <a:defRPr lang="en-US" cap="none" sz="2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7"/>
  <sheetViews>
    <sheetView showGridLines="0" workbookViewId="0" topLeftCell="A1">
      <selection activeCell="N9" sqref="N9"/>
    </sheetView>
  </sheetViews>
  <sheetFormatPr defaultColWidth="9.796875" defaultRowHeight="15"/>
  <sheetData>
    <row r="1" ht="15">
      <c r="B1" s="2" t="s">
        <v>1</v>
      </c>
    </row>
    <row r="2" ht="15">
      <c r="B2" s="2" t="s">
        <v>0</v>
      </c>
    </row>
    <row r="4" spans="2:6" ht="15">
      <c r="B4" t="s">
        <v>8</v>
      </c>
      <c r="C4" s="2"/>
      <c r="E4" s="2"/>
      <c r="F4" s="2"/>
    </row>
    <row r="6" ht="15">
      <c r="A6">
        <v>70</v>
      </c>
    </row>
    <row r="8" ht="15">
      <c r="I8" s="2"/>
    </row>
    <row r="9" spans="9:12" ht="15">
      <c r="I9" s="2"/>
      <c r="J9" s="2"/>
      <c r="K9" s="2"/>
      <c r="L9" s="2"/>
    </row>
    <row r="10" spans="1:4" ht="15">
      <c r="A10" s="1">
        <v>74</v>
      </c>
      <c r="B10">
        <v>100</v>
      </c>
      <c r="D10" s="1"/>
    </row>
    <row r="11" spans="1:10" ht="15">
      <c r="A11" s="1">
        <v>75</v>
      </c>
      <c r="B11">
        <v>94.14526373929853</v>
      </c>
      <c r="C11" s="1"/>
      <c r="D11" s="1"/>
      <c r="E11" s="1"/>
      <c r="I11" s="1"/>
      <c r="J11" s="1"/>
    </row>
    <row r="12" spans="1:10" ht="15">
      <c r="A12" s="1">
        <v>76</v>
      </c>
      <c r="B12">
        <v>90.52747859707263</v>
      </c>
      <c r="C12" s="1"/>
      <c r="D12" s="1"/>
      <c r="E12" s="1"/>
      <c r="I12" s="1"/>
      <c r="J12" s="1"/>
    </row>
    <row r="13" spans="1:12" ht="15">
      <c r="A13" s="1">
        <v>77</v>
      </c>
      <c r="B13">
        <v>88.7876277271472</v>
      </c>
      <c r="C13" s="1"/>
      <c r="D13" s="1"/>
      <c r="E13" s="1"/>
      <c r="F13" s="1"/>
      <c r="I13" s="1"/>
      <c r="J13" s="1"/>
      <c r="L13" s="1"/>
    </row>
    <row r="14" spans="1:12" ht="15">
      <c r="A14" s="1">
        <v>78</v>
      </c>
      <c r="B14">
        <v>84.72797569732118</v>
      </c>
      <c r="C14" s="1"/>
      <c r="D14" s="1"/>
      <c r="E14" s="1"/>
      <c r="F14" s="1"/>
      <c r="I14" s="1"/>
      <c r="J14" s="1"/>
      <c r="L14" s="1"/>
    </row>
    <row r="15" spans="1:12" ht="15">
      <c r="A15" s="1">
        <v>79</v>
      </c>
      <c r="B15">
        <v>78.62468931234466</v>
      </c>
      <c r="C15" s="1"/>
      <c r="D15" s="1"/>
      <c r="E15" s="1"/>
      <c r="F15" s="1"/>
      <c r="I15" s="1"/>
      <c r="J15" s="1"/>
      <c r="L15" s="1"/>
    </row>
    <row r="16" spans="1:12" ht="15">
      <c r="A16" s="1">
        <v>80</v>
      </c>
      <c r="B16">
        <v>76.60867163766916</v>
      </c>
      <c r="C16" s="1"/>
      <c r="D16" s="1"/>
      <c r="E16" s="1"/>
      <c r="F16" s="1"/>
      <c r="I16" s="1"/>
      <c r="J16" s="1"/>
      <c r="K16" s="1"/>
      <c r="L16" s="1"/>
    </row>
    <row r="17" spans="1:12" ht="15">
      <c r="A17" s="1">
        <v>81</v>
      </c>
      <c r="B17">
        <v>70.64346865506766</v>
      </c>
      <c r="C17" s="1"/>
      <c r="D17" s="1"/>
      <c r="E17" s="1"/>
      <c r="F17" s="1"/>
      <c r="I17" s="1"/>
      <c r="J17" s="1"/>
      <c r="K17" s="1"/>
      <c r="L17" s="1"/>
    </row>
    <row r="18" spans="1:12" ht="15">
      <c r="A18" s="1">
        <v>82</v>
      </c>
      <c r="B18">
        <v>69.45595139464237</v>
      </c>
      <c r="C18" s="1"/>
      <c r="D18" s="1"/>
      <c r="E18" s="1"/>
      <c r="F18" s="1"/>
      <c r="I18" s="1"/>
      <c r="J18" s="1"/>
      <c r="K18" s="1"/>
      <c r="L18" s="1"/>
    </row>
    <row r="19" spans="1:12" ht="15">
      <c r="A19" s="1">
        <v>83</v>
      </c>
      <c r="B19">
        <v>67.21900027616681</v>
      </c>
      <c r="C19" s="1"/>
      <c r="D19" s="1"/>
      <c r="E19" s="1"/>
      <c r="F19" s="1"/>
      <c r="I19" s="1"/>
      <c r="J19" s="1"/>
      <c r="K19" s="1"/>
      <c r="L19" s="1"/>
    </row>
    <row r="20" spans="1:12" ht="15">
      <c r="A20" s="1">
        <v>84</v>
      </c>
      <c r="B20">
        <v>66.52858326429163</v>
      </c>
      <c r="C20" s="1"/>
      <c r="D20" s="1"/>
      <c r="E20" s="1"/>
      <c r="F20" s="1"/>
      <c r="I20" s="1"/>
      <c r="J20" s="1"/>
      <c r="K20" s="1"/>
      <c r="L20" s="1"/>
    </row>
    <row r="21" spans="1:12" ht="15">
      <c r="A21" s="1">
        <v>85</v>
      </c>
      <c r="B21">
        <v>63.18696492681579</v>
      </c>
      <c r="C21" s="1"/>
      <c r="D21" s="1"/>
      <c r="E21" s="1"/>
      <c r="F21" s="1"/>
      <c r="I21" s="1"/>
      <c r="J21" s="1"/>
      <c r="K21" s="1"/>
      <c r="L21" s="1"/>
    </row>
    <row r="22" spans="1:12" ht="15">
      <c r="A22" s="1">
        <v>86</v>
      </c>
      <c r="B22">
        <v>62.13753106876554</v>
      </c>
      <c r="C22" s="1"/>
      <c r="D22" s="1"/>
      <c r="E22" s="1"/>
      <c r="F22" s="1"/>
      <c r="J22" s="1"/>
      <c r="K22" s="1"/>
      <c r="L22" s="1"/>
    </row>
    <row r="23" spans="1:12" ht="15">
      <c r="A23" s="1">
        <v>87</v>
      </c>
      <c r="B23">
        <v>59.59679646506489</v>
      </c>
      <c r="C23" s="1"/>
      <c r="D23" s="1"/>
      <c r="E23" s="1"/>
      <c r="F23" s="1"/>
      <c r="J23" s="1"/>
      <c r="K23" s="1"/>
      <c r="L23" s="1"/>
    </row>
    <row r="24" spans="1:12" ht="15">
      <c r="A24" s="1">
        <v>88</v>
      </c>
      <c r="B24">
        <v>59.872963269814974</v>
      </c>
      <c r="C24" s="8"/>
      <c r="D24" s="1"/>
      <c r="E24" s="1"/>
      <c r="F24" s="1"/>
      <c r="J24" s="1"/>
      <c r="K24" s="1"/>
      <c r="L24" s="1"/>
    </row>
    <row r="25" spans="1:12" ht="15">
      <c r="A25" s="1">
        <v>89</v>
      </c>
      <c r="B25">
        <v>55.92377796188897</v>
      </c>
      <c r="C25" s="8"/>
      <c r="D25" s="1"/>
      <c r="E25" s="1"/>
      <c r="F25" s="1"/>
      <c r="J25" s="1"/>
      <c r="K25" s="1"/>
      <c r="L25" s="1"/>
    </row>
    <row r="26" spans="1:6" ht="15">
      <c r="A26">
        <v>90</v>
      </c>
      <c r="B26">
        <v>58.24357912178956</v>
      </c>
      <c r="D26" s="1"/>
      <c r="E26" s="1"/>
      <c r="F26" s="1"/>
    </row>
    <row r="27" spans="1:6" ht="15">
      <c r="A27">
        <v>91</v>
      </c>
      <c r="B27">
        <v>55.48191107428887</v>
      </c>
      <c r="D27" s="1"/>
      <c r="E27" s="1"/>
      <c r="F27" s="1"/>
    </row>
    <row r="28" spans="1:6" ht="15">
      <c r="A28">
        <v>92</v>
      </c>
      <c r="B28">
        <v>55.23336095001381</v>
      </c>
      <c r="C28" s="3"/>
      <c r="D28" s="1"/>
      <c r="E28" s="1"/>
      <c r="F28" s="1"/>
    </row>
    <row r="29" spans="1:6" ht="15">
      <c r="A29">
        <v>93</v>
      </c>
      <c r="B29">
        <v>55.343827671913836</v>
      </c>
      <c r="D29" s="1"/>
      <c r="E29" s="1"/>
      <c r="F29" s="1"/>
    </row>
    <row r="30" spans="1:6" ht="15">
      <c r="A30">
        <v>94</v>
      </c>
      <c r="B30">
        <v>52.47169290251313</v>
      </c>
      <c r="C30" s="3"/>
      <c r="D30" s="1"/>
      <c r="E30" s="1"/>
      <c r="F30" s="1"/>
    </row>
    <row r="31" spans="1:6" ht="15">
      <c r="A31">
        <v>95</v>
      </c>
      <c r="B31">
        <v>46.3960231980116</v>
      </c>
      <c r="D31" s="1"/>
      <c r="E31" s="1"/>
      <c r="F31" s="1"/>
    </row>
    <row r="32" spans="1:6" ht="15">
      <c r="A32">
        <v>96</v>
      </c>
      <c r="B32">
        <v>44.297155481911076</v>
      </c>
      <c r="D32" s="1"/>
      <c r="E32" s="1"/>
      <c r="F32" s="1"/>
    </row>
    <row r="33" spans="1:6" ht="15">
      <c r="A33">
        <v>97</v>
      </c>
      <c r="B33">
        <v>41.48025407346037</v>
      </c>
      <c r="D33" s="1"/>
      <c r="E33" s="1"/>
      <c r="F33" s="1"/>
    </row>
    <row r="34" spans="1:6" ht="15">
      <c r="A34">
        <v>98</v>
      </c>
      <c r="D34" s="1"/>
      <c r="F34" s="1"/>
    </row>
    <row r="35" ht="15">
      <c r="A35">
        <v>99</v>
      </c>
    </row>
    <row r="36" ht="15">
      <c r="A36">
        <v>0</v>
      </c>
    </row>
    <row r="37" ht="15">
      <c r="A37">
        <v>1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6:F48"/>
  <sheetViews>
    <sheetView workbookViewId="0" topLeftCell="A17">
      <selection activeCell="D49" sqref="D49"/>
    </sheetView>
  </sheetViews>
  <sheetFormatPr defaultColWidth="8.796875" defaultRowHeight="15"/>
  <sheetData>
    <row r="16" spans="5:6" ht="15">
      <c r="E16" s="6" t="s">
        <v>4</v>
      </c>
      <c r="F16" t="s">
        <v>7</v>
      </c>
    </row>
    <row r="18" spans="4:5" ht="15">
      <c r="D18">
        <v>1970</v>
      </c>
      <c r="E18" s="9">
        <v>81.33205251360869</v>
      </c>
    </row>
    <row r="19" ht="15">
      <c r="E19" s="7">
        <f>+(E20+E18)/2</f>
        <v>90.66602625680434</v>
      </c>
    </row>
    <row r="20" ht="15">
      <c r="E20" s="9">
        <v>100</v>
      </c>
    </row>
    <row r="21" ht="15">
      <c r="E21" s="7">
        <f>100+((E$25-E$20)/5*1)</f>
        <v>102.48158821645853</v>
      </c>
    </row>
    <row r="22" ht="15">
      <c r="E22" s="7">
        <f>100+((E$25-E$20)/5*2)</f>
        <v>104.96317643291705</v>
      </c>
    </row>
    <row r="23" ht="15">
      <c r="E23" s="7">
        <f>100+((E$25-E$20)/5*3)</f>
        <v>107.44476464937559</v>
      </c>
    </row>
    <row r="24" ht="15">
      <c r="E24" s="7">
        <f>100+((E$25-E$20)/5*4)</f>
        <v>109.9263528658341</v>
      </c>
    </row>
    <row r="25" ht="15">
      <c r="E25" s="9">
        <v>112.40794108229264</v>
      </c>
    </row>
    <row r="26" ht="15">
      <c r="E26" s="7">
        <f>112+((+E$31-E$25)/6*1)</f>
        <v>113.08482816859951</v>
      </c>
    </row>
    <row r="27" ht="15">
      <c r="E27" s="7">
        <f>112+((+E$31-E$25)/6*2)</f>
        <v>114.16965633719904</v>
      </c>
    </row>
    <row r="28" spans="4:5" ht="15">
      <c r="D28">
        <v>1980</v>
      </c>
      <c r="E28" s="7">
        <f>112+((+E$31-E$25)/6*3)</f>
        <v>115.25448450579856</v>
      </c>
    </row>
    <row r="29" ht="15">
      <c r="E29" s="7">
        <f>112+((+E$31-E$25)/6*4)</f>
        <v>116.33931267439807</v>
      </c>
    </row>
    <row r="30" ht="15">
      <c r="E30" s="7">
        <f>112+((+E$31-E$25)/6*5)</f>
        <v>117.4241408429976</v>
      </c>
    </row>
    <row r="31" ht="15">
      <c r="E31" s="9">
        <v>118.91691009388975</v>
      </c>
    </row>
    <row r="32" ht="15">
      <c r="E32" s="7">
        <f>+E34+((E$31-E$34)/3*2)</f>
        <v>115.48778102747735</v>
      </c>
    </row>
    <row r="33" ht="15">
      <c r="E33" s="7">
        <f>+E34+((E$31-E$34)/3*1)</f>
        <v>112.05865196106495</v>
      </c>
    </row>
    <row r="34" ht="15">
      <c r="E34" s="10">
        <v>108.62952289465255</v>
      </c>
    </row>
    <row r="35" ht="15">
      <c r="E35" s="7">
        <f>+E37+((E$34-E$37)/3*2)</f>
        <v>105.50752481588214</v>
      </c>
    </row>
    <row r="36" ht="15">
      <c r="E36" s="7">
        <f>+E37+((E$34-E$37)/3*1)</f>
        <v>102.38552673711173</v>
      </c>
    </row>
    <row r="37" ht="15">
      <c r="E37" s="11">
        <v>99.26352865834131</v>
      </c>
    </row>
    <row r="38" spans="4:5" ht="15">
      <c r="D38">
        <v>1990</v>
      </c>
      <c r="E38" s="10">
        <v>91.25840537944283</v>
      </c>
    </row>
    <row r="39" ht="15">
      <c r="E39" s="10">
        <v>92.85943003522252</v>
      </c>
    </row>
    <row r="40" spans="5:6" ht="15">
      <c r="E40" s="3">
        <v>90</v>
      </c>
      <c r="F40" t="s">
        <v>6</v>
      </c>
    </row>
    <row r="41" spans="5:6" ht="15">
      <c r="E41" s="8">
        <v>86.38328752623899</v>
      </c>
      <c r="F41" t="s">
        <v>5</v>
      </c>
    </row>
    <row r="42" ht="15">
      <c r="E42" s="8">
        <v>86.09528542711779</v>
      </c>
    </row>
    <row r="43" spans="4:5" ht="15">
      <c r="D43">
        <v>1995</v>
      </c>
      <c r="E43" s="8">
        <v>77.33343487980456</v>
      </c>
    </row>
    <row r="44" ht="15">
      <c r="E44" s="8">
        <v>73.7419748639129</v>
      </c>
    </row>
    <row r="45" ht="15">
      <c r="E45" s="8">
        <v>75.18796622430946</v>
      </c>
    </row>
    <row r="46" ht="15">
      <c r="E46" s="8">
        <v>75.2106147934678</v>
      </c>
    </row>
    <row r="48" ht="15">
      <c r="D48">
        <v>2000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C5" sqref="C5:I37"/>
    </sheetView>
  </sheetViews>
  <sheetFormatPr defaultColWidth="8.796875" defaultRowHeight="15"/>
  <sheetData>
    <row r="1" ht="15">
      <c r="B1" s="2" t="s">
        <v>2</v>
      </c>
    </row>
    <row r="5" ht="15">
      <c r="B5" s="2" t="s">
        <v>3</v>
      </c>
    </row>
    <row r="6" spans="1:2" ht="15">
      <c r="A6" s="1">
        <v>70</v>
      </c>
      <c r="B6" s="4">
        <v>100</v>
      </c>
    </row>
    <row r="7" spans="1:2" ht="15">
      <c r="A7" s="1">
        <v>71</v>
      </c>
      <c r="B7" s="4">
        <v>94.53125</v>
      </c>
    </row>
    <row r="8" spans="1:2" ht="15">
      <c r="A8" s="1">
        <v>72</v>
      </c>
      <c r="B8" s="4">
        <v>91.40625</v>
      </c>
    </row>
    <row r="9" spans="1:2" ht="15">
      <c r="A9" s="1">
        <v>73</v>
      </c>
      <c r="B9" s="4">
        <v>74.21875</v>
      </c>
    </row>
    <row r="10" spans="1:2" ht="15">
      <c r="A10" s="1">
        <v>74</v>
      </c>
      <c r="B10" s="4">
        <v>71.09375</v>
      </c>
    </row>
    <row r="11" spans="1:2" ht="15">
      <c r="A11" s="1">
        <v>75</v>
      </c>
      <c r="B11" s="4">
        <v>54.509803921568626</v>
      </c>
    </row>
    <row r="12" spans="1:2" ht="15">
      <c r="A12" s="1">
        <v>76</v>
      </c>
      <c r="B12" s="4">
        <v>47.3843393566577</v>
      </c>
    </row>
    <row r="13" spans="1:2" ht="15">
      <c r="A13" s="1">
        <v>77</v>
      </c>
      <c r="B13" s="4">
        <v>40.97142124823786</v>
      </c>
    </row>
    <row r="14" spans="1:2" ht="15">
      <c r="A14" s="1">
        <v>78</v>
      </c>
      <c r="B14" s="4">
        <v>39.190055107010124</v>
      </c>
    </row>
    <row r="15" spans="1:2" ht="15">
      <c r="A15" s="1">
        <v>79</v>
      </c>
      <c r="B15" s="4">
        <v>37.05241573753685</v>
      </c>
    </row>
    <row r="16" spans="1:2" ht="15">
      <c r="A16" s="1">
        <v>80</v>
      </c>
      <c r="B16" s="4">
        <v>39.21568627450981</v>
      </c>
    </row>
    <row r="17" spans="1:2" ht="15">
      <c r="A17" s="1">
        <v>81</v>
      </c>
      <c r="B17" s="4">
        <v>38.40711542348899</v>
      </c>
    </row>
    <row r="18" spans="1:2" ht="15">
      <c r="A18" s="1">
        <v>82</v>
      </c>
      <c r="B18" s="4">
        <v>32.74711946634324</v>
      </c>
    </row>
    <row r="19" spans="1:2" ht="15">
      <c r="A19" s="1">
        <v>83</v>
      </c>
      <c r="B19" s="4">
        <v>28.70426521123914</v>
      </c>
    </row>
    <row r="20" spans="1:2" ht="15">
      <c r="A20" s="1">
        <v>84</v>
      </c>
      <c r="B20" s="4">
        <v>25.065696381645445</v>
      </c>
    </row>
    <row r="21" spans="1:2" ht="15">
      <c r="A21" s="1">
        <v>85</v>
      </c>
      <c r="B21" s="4">
        <v>23.852840105114215</v>
      </c>
    </row>
    <row r="22" spans="1:2" ht="15">
      <c r="A22" s="1">
        <v>86</v>
      </c>
      <c r="B22" s="4">
        <v>20.61855670103093</v>
      </c>
    </row>
    <row r="23" spans="1:2" ht="15">
      <c r="A23" s="1">
        <v>87</v>
      </c>
      <c r="B23" s="1">
        <v>19.99375195251484</v>
      </c>
    </row>
    <row r="24" spans="1:2" ht="15">
      <c r="A24">
        <v>88</v>
      </c>
      <c r="B24" s="5">
        <v>19</v>
      </c>
    </row>
    <row r="25" spans="1:2" ht="15">
      <c r="A25">
        <v>89</v>
      </c>
      <c r="B25" s="5">
        <v>18</v>
      </c>
    </row>
    <row r="26" spans="1:2" ht="15">
      <c r="A26">
        <v>90</v>
      </c>
      <c r="B26" s="1">
        <v>17.105765559373808</v>
      </c>
    </row>
    <row r="27" spans="1:2" ht="15">
      <c r="A27">
        <v>91</v>
      </c>
      <c r="B27" s="1">
        <v>12.829324169530354</v>
      </c>
    </row>
    <row r="28" spans="1:2" ht="15">
      <c r="A28">
        <v>92</v>
      </c>
      <c r="B28" s="5">
        <v>12</v>
      </c>
    </row>
    <row r="29" spans="1:2" ht="15">
      <c r="A29">
        <v>93</v>
      </c>
      <c r="B29" s="1">
        <v>11.607483772432227</v>
      </c>
    </row>
    <row r="30" spans="1:2" ht="15">
      <c r="A30">
        <v>94</v>
      </c>
      <c r="B30">
        <v>10.080183276059566</v>
      </c>
    </row>
    <row r="31" spans="1:2" ht="15">
      <c r="A31">
        <v>95</v>
      </c>
      <c r="B31">
        <v>9.994654448262697</v>
      </c>
    </row>
    <row r="32" spans="1:2" ht="15">
      <c r="A32">
        <v>96</v>
      </c>
      <c r="B32">
        <v>9.985490645284461</v>
      </c>
    </row>
    <row r="33" spans="1:2" ht="15">
      <c r="A33">
        <v>97</v>
      </c>
      <c r="B33">
        <v>10.65139366170294</v>
      </c>
    </row>
    <row r="34" spans="1:2" ht="15">
      <c r="A34">
        <v>98</v>
      </c>
      <c r="B34">
        <v>10.336769759450174</v>
      </c>
    </row>
    <row r="35" spans="1:2" ht="15">
      <c r="A35">
        <v>99</v>
      </c>
      <c r="B35">
        <v>10.150439098892708</v>
      </c>
    </row>
    <row r="36" spans="1:2" ht="15">
      <c r="A36" s="12" t="s">
        <v>9</v>
      </c>
      <c r="B36">
        <v>9.903016418480336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Helpdesk</cp:lastModifiedBy>
  <dcterms:created xsi:type="dcterms:W3CDTF">2004-05-18T07:33:18Z</dcterms:created>
  <dcterms:modified xsi:type="dcterms:W3CDTF">2005-08-10T07:00:43Z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-1212551568</vt:i4>
  </property>
  <property fmtid="{D5CDD505-2E9C-101B-9397-08002B2CF9AE}" pid="3" name="_NewReviewCycle">
    <vt:lpwstr/>
  </property>
  <property fmtid="{D5CDD505-2E9C-101B-9397-08002B2CF9AE}" pid="4" name="_EmailSubject">
    <vt:lpwstr>de sidste figurer - mvh Mikael</vt:lpwstr>
  </property>
  <property fmtid="{D5CDD505-2E9C-101B-9397-08002B2CF9AE}" pid="5" name="_AuthorEmail">
    <vt:lpwstr>msa@dmu.dk</vt:lpwstr>
  </property>
  <property fmtid="{D5CDD505-2E9C-101B-9397-08002B2CF9AE}" pid="6" name="_AuthorEmailDisplayName">
    <vt:lpwstr>Andersen, Mikael Skou</vt:lpwstr>
  </property>
  <property fmtid="{D5CDD505-2E9C-101B-9397-08002B2CF9AE}" pid="7" name="_ReviewingToolsShownOnce">
    <vt:lpwstr/>
  </property>
</Properties>
</file>