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3 Final data and graph" sheetId="1" r:id="rId1"/>
    <sheet name="2 Intermediate calculations" sheetId="2" r:id="rId2"/>
    <sheet name="1 Raw data" sheetId="3" r:id="rId3"/>
  </sheets>
  <definedNames/>
  <calcPr fullCalcOnLoad="1"/>
</workbook>
</file>

<file path=xl/sharedStrings.xml><?xml version="1.0" encoding="utf-8"?>
<sst xmlns="http://schemas.openxmlformats.org/spreadsheetml/2006/main" count="80" uniqueCount="33">
  <si>
    <t>Unit</t>
  </si>
  <si>
    <t>n.a.</t>
  </si>
  <si>
    <t>km</t>
  </si>
  <si>
    <t>ME00</t>
  </si>
  <si>
    <t>l/100km</t>
  </si>
  <si>
    <t>In the Odyssee database under:</t>
  </si>
  <si>
    <t>Mtoe</t>
  </si>
  <si>
    <t>M</t>
  </si>
  <si>
    <t>(Mkm)</t>
  </si>
  <si>
    <t>Total car km travelled</t>
  </si>
  <si>
    <t>Total fuel consumption of private cars</t>
  </si>
  <si>
    <t>Specific fuel consumption of average car (litres/km)</t>
  </si>
  <si>
    <t>Source:</t>
  </si>
  <si>
    <t>http://services.enerdata.eu</t>
  </si>
  <si>
    <t>Enerdata Research Service</t>
  </si>
  <si>
    <t>Intermediate calculations</t>
  </si>
  <si>
    <t>Operations:</t>
  </si>
  <si>
    <t>1) 'Total car km travelled' is calculated by multiplying 'Annual distance travelled by cars' and 'Stock of cars'</t>
  </si>
  <si>
    <t>2) 'Total CO2 emissions of cars' is calculated by multiplying 'CO2 emissions of cars per km' with  'Total car km travelled'</t>
  </si>
  <si>
    <t>3) For all dataset included in the graph Index 1992 = 1 is constructed by dividing the values for each year by the value for the year 1992</t>
  </si>
  <si>
    <t>Index 1992 = 1</t>
  </si>
  <si>
    <t>Items :</t>
  </si>
  <si>
    <t>EU-27</t>
  </si>
  <si>
    <t>Stock of cars</t>
  </si>
  <si>
    <t>Average specific consumption (l/100 km) of cars</t>
  </si>
  <si>
    <t>Total consumption of cars</t>
  </si>
  <si>
    <t>GDP in €2000</t>
  </si>
  <si>
    <t>Annual distance travelled by cars</t>
  </si>
  <si>
    <t>Total fuel consumption of cars</t>
  </si>
  <si>
    <t>Raw data</t>
  </si>
  <si>
    <t>html:</t>
  </si>
  <si>
    <t>Fig 6.5 Growth in private car travel versus fuel efficiency in EU-27</t>
  </si>
  <si>
    <t>Index 1990 = 1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</si>
</sst>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Ja&quot;;&quot;Ja&quot;;&quot;Nej&quot;"/>
    <numFmt numFmtId="193" formatCode="&quot;Sand&quot;;&quot;Sand&quot;;&quot;Falsk&quot;"/>
    <numFmt numFmtId="194" formatCode="&quot;Til&quot;;&quot;Til&quot;;&quot;Fra&quot;"/>
    <numFmt numFmtId="195" formatCode="[$€-2]\ #.##000_);[Red]\([$€-2]\ #.##0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Calibri"/>
      <family val="0"/>
    </font>
    <font>
      <sz val="10"/>
      <color indexed="10"/>
      <name val="Calibri"/>
      <family val="0"/>
    </font>
    <font>
      <sz val="10"/>
      <color indexed="11"/>
      <name val="Calibri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7" borderId="2" applyNumberFormat="0" applyAlignment="0" applyProtection="0"/>
    <xf numFmtId="0" fontId="3" fillId="18" borderId="3" applyNumberForma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17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43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NumberFormat="1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-0.0065"/>
          <c:w val="0.552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'3 Final data and graph'!$A$9</c:f>
              <c:strCache>
                <c:ptCount val="1"/>
                <c:pt idx="0">
                  <c:v>Stock of cars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 Final data and graph'!$B$8:$S$8</c:f>
              <c:numCache/>
            </c:numRef>
          </c:cat>
          <c:val>
            <c:numRef>
              <c:f>'3 Final data and graph'!$B$9:$S$9</c:f>
              <c:numCache/>
            </c:numRef>
          </c:val>
          <c:smooth val="0"/>
        </c:ser>
        <c:ser>
          <c:idx val="1"/>
          <c:order val="1"/>
          <c:tx>
            <c:strRef>
              <c:f>'3 Final data and graph'!$A$10</c:f>
              <c:strCache>
                <c:ptCount val="1"/>
                <c:pt idx="0">
                  <c:v>Total car km travelled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 Final data and graph'!$B$8:$S$8</c:f>
              <c:numCache/>
            </c:numRef>
          </c:cat>
          <c:val>
            <c:numRef>
              <c:f>'3 Final data and graph'!$B$10:$S$10</c:f>
              <c:numCache/>
            </c:numRef>
          </c:val>
          <c:smooth val="0"/>
        </c:ser>
        <c:ser>
          <c:idx val="2"/>
          <c:order val="2"/>
          <c:tx>
            <c:strRef>
              <c:f>'3 Final data and graph'!$A$11</c:f>
              <c:strCache>
                <c:ptCount val="1"/>
                <c:pt idx="0">
                  <c:v>Total fuel consumption of private cars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 Final data and graph'!$B$8:$S$8</c:f>
              <c:numCache/>
            </c:numRef>
          </c:cat>
          <c:val>
            <c:numRef>
              <c:f>'3 Final data and graph'!$B$11:$S$11</c:f>
              <c:numCache/>
            </c:numRef>
          </c:val>
          <c:smooth val="0"/>
        </c:ser>
        <c:ser>
          <c:idx val="3"/>
          <c:order val="3"/>
          <c:tx>
            <c:strRef>
              <c:f>'3 Final data and graph'!$A$12</c:f>
              <c:strCache>
                <c:ptCount val="1"/>
                <c:pt idx="0">
                  <c:v>Specific fuel consumption of average car (litres/km)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 Final data and graph'!$B$8:$S$8</c:f>
              <c:numCache/>
            </c:numRef>
          </c:cat>
          <c:val>
            <c:numRef>
              <c:f>'3 Final data and graph'!$B$12:$S$12</c:f>
              <c:numCache/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  <c:max val="1.6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Index 1990 = 1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02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9"/>
          <c:y val="0.1725"/>
          <c:w val="0.372"/>
          <c:h val="0.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19050</xdr:rowOff>
    </xdr:from>
    <xdr:to>
      <xdr:col>16</xdr:col>
      <xdr:colOff>428625</xdr:colOff>
      <xdr:row>38</xdr:row>
      <xdr:rowOff>123825</xdr:rowOff>
    </xdr:to>
    <xdr:graphicFrame>
      <xdr:nvGraphicFramePr>
        <xdr:cNvPr id="1" name="Diagram 3"/>
        <xdr:cNvGraphicFramePr/>
      </xdr:nvGraphicFramePr>
      <xdr:xfrm>
        <a:off x="2971800" y="2419350"/>
        <a:ext cx="9477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37</xdr:row>
      <xdr:rowOff>38100</xdr:rowOff>
    </xdr:from>
    <xdr:to>
      <xdr:col>3</xdr:col>
      <xdr:colOff>504825</xdr:colOff>
      <xdr:row>78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0"/>
          <a:ext cx="2181225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76</xdr:row>
      <xdr:rowOff>133350</xdr:rowOff>
    </xdr:from>
    <xdr:to>
      <xdr:col>3</xdr:col>
      <xdr:colOff>514350</xdr:colOff>
      <xdr:row>84</xdr:row>
      <xdr:rowOff>123825</xdr:rowOff>
    </xdr:to>
    <xdr:grpSp>
      <xdr:nvGrpSpPr>
        <xdr:cNvPr id="2" name="Group 6"/>
        <xdr:cNvGrpSpPr>
          <a:grpSpLocks/>
        </xdr:cNvGrpSpPr>
      </xdr:nvGrpSpPr>
      <xdr:grpSpPr>
        <a:xfrm>
          <a:off x="85725" y="12506325"/>
          <a:ext cx="2171700" cy="1285875"/>
          <a:chOff x="1134" y="6741"/>
          <a:chExt cx="8640" cy="5200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l="22407" t="73535" r="56069" b="9143"/>
          <a:stretch>
            <a:fillRect/>
          </a:stretch>
        </xdr:blipFill>
        <xdr:spPr>
          <a:xfrm>
            <a:off x="1134" y="6741"/>
            <a:ext cx="8640" cy="5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rcRect l="28839" t="51136" r="69783" b="46894"/>
          <a:stretch>
            <a:fillRect/>
          </a:stretch>
        </xdr:blipFill>
        <xdr:spPr>
          <a:xfrm>
            <a:off x="5815" y="8721"/>
            <a:ext cx="912" cy="9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enerdata.e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12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43.140625" style="1" customWidth="1"/>
    <col min="2" max="16384" width="9.140625" style="1" customWidth="1"/>
  </cols>
  <sheetData>
    <row r="1" spans="1:11" ht="23.25">
      <c r="A1" s="13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7" spans="1:2" ht="12.75">
      <c r="A7" s="1" t="s">
        <v>0</v>
      </c>
      <c r="B7" s="1" t="s">
        <v>32</v>
      </c>
    </row>
    <row r="8" spans="1:19" ht="12.75">
      <c r="A8" s="11"/>
      <c r="B8" s="11">
        <f>'2 Intermediate calculations'!C46</f>
        <v>1990</v>
      </c>
      <c r="C8" s="11">
        <f>'2 Intermediate calculations'!D46</f>
        <v>1991</v>
      </c>
      <c r="D8" s="11">
        <f>'2 Intermediate calculations'!E46</f>
        <v>1992</v>
      </c>
      <c r="E8" s="11">
        <f>'2 Intermediate calculations'!F46</f>
        <v>1993</v>
      </c>
      <c r="F8" s="11">
        <f>'2 Intermediate calculations'!G46</f>
        <v>1994</v>
      </c>
      <c r="G8" s="11">
        <f>'2 Intermediate calculations'!H46</f>
        <v>1995</v>
      </c>
      <c r="H8" s="11">
        <f>'2 Intermediate calculations'!I46</f>
        <v>1996</v>
      </c>
      <c r="I8" s="11">
        <f>'2 Intermediate calculations'!J46</f>
        <v>1997</v>
      </c>
      <c r="J8" s="11">
        <f>'2 Intermediate calculations'!K46</f>
        <v>1998</v>
      </c>
      <c r="K8" s="11">
        <f>'2 Intermediate calculations'!L46</f>
        <v>1999</v>
      </c>
      <c r="L8" s="11">
        <f>'2 Intermediate calculations'!M46</f>
        <v>2000</v>
      </c>
      <c r="M8" s="11">
        <f>'2 Intermediate calculations'!N46</f>
        <v>2001</v>
      </c>
      <c r="N8" s="11">
        <f>'2 Intermediate calculations'!O46</f>
        <v>2002</v>
      </c>
      <c r="O8" s="11">
        <f>'2 Intermediate calculations'!P46</f>
        <v>2003</v>
      </c>
      <c r="P8" s="11">
        <f>'2 Intermediate calculations'!Q46</f>
        <v>2004</v>
      </c>
      <c r="Q8" s="11">
        <f>'2 Intermediate calculations'!R46</f>
        <v>2005</v>
      </c>
      <c r="R8" s="11">
        <f>'2 Intermediate calculations'!S46</f>
        <v>2006</v>
      </c>
      <c r="S8" s="11">
        <f>'2 Intermediate calculations'!T46</f>
        <v>2007</v>
      </c>
    </row>
    <row r="9" spans="1:19" ht="12.75">
      <c r="A9" s="11" t="str">
        <f>'2 Intermediate calculations'!B47</f>
        <v>Stock of cars</v>
      </c>
      <c r="B9" s="12">
        <f>'2 Intermediate calculations'!C47</f>
        <v>1</v>
      </c>
      <c r="C9" s="12">
        <f>'2 Intermediate calculations'!D47</f>
        <v>1.0267548026494329</v>
      </c>
      <c r="D9" s="12">
        <f>'2 Intermediate calculations'!E47</f>
        <v>1.0520279623305424</v>
      </c>
      <c r="E9" s="12">
        <f>'2 Intermediate calculations'!F47</f>
        <v>1.0699209965639673</v>
      </c>
      <c r="F9" s="12">
        <f>'2 Intermediate calculations'!G47</f>
        <v>1.093972225684574</v>
      </c>
      <c r="G9" s="12">
        <f>'2 Intermediate calculations'!H47</f>
        <v>1.1174225352725873</v>
      </c>
      <c r="H9" s="12">
        <f>'2 Intermediate calculations'!I47</f>
        <v>1.1427449142797803</v>
      </c>
      <c r="I9" s="12">
        <f>'2 Intermediate calculations'!J47</f>
        <v>1.1684413885448484</v>
      </c>
      <c r="J9" s="12">
        <f>'2 Intermediate calculations'!K47</f>
        <v>1.195131150218757</v>
      </c>
      <c r="K9" s="12">
        <f>'2 Intermediate calculations'!L47</f>
        <v>1.2306572998804022</v>
      </c>
      <c r="L9" s="12">
        <f>'2 Intermediate calculations'!M47</f>
        <v>1.2614814591456533</v>
      </c>
      <c r="M9" s="12">
        <f>'2 Intermediate calculations'!N47</f>
        <v>1.294743687505331</v>
      </c>
      <c r="N9" s="12">
        <f>'2 Intermediate calculations'!O47</f>
        <v>1.323626421380576</v>
      </c>
      <c r="O9" s="12">
        <f>'2 Intermediate calculations'!P47</f>
        <v>1.3434276703749934</v>
      </c>
      <c r="P9" s="12">
        <f>'2 Intermediate calculations'!Q47</f>
        <v>1.3672730181054042</v>
      </c>
      <c r="Q9" s="12">
        <f>'2 Intermediate calculations'!R47</f>
        <v>1.3942788257730345</v>
      </c>
      <c r="R9" s="12">
        <f>'2 Intermediate calculations'!S47</f>
        <v>1.427237907975469</v>
      </c>
      <c r="S9" s="12">
        <f>'2 Intermediate calculations'!T47</f>
        <v>1.4584838918935654</v>
      </c>
    </row>
    <row r="10" spans="1:19" ht="12.75">
      <c r="A10" s="11" t="str">
        <f>'2 Intermediate calculations'!B48</f>
        <v>Total car km travelled</v>
      </c>
      <c r="B10" s="12">
        <f>'2 Intermediate calculations'!C48</f>
        <v>1</v>
      </c>
      <c r="C10" s="12">
        <f>'2 Intermediate calculations'!D48</f>
        <v>1.0336159445586395</v>
      </c>
      <c r="D10" s="12">
        <f>'2 Intermediate calculations'!E48</f>
        <v>1.070615105468409</v>
      </c>
      <c r="E10" s="12">
        <f>'2 Intermediate calculations'!F48</f>
        <v>1.089649549721641</v>
      </c>
      <c r="F10" s="12">
        <f>'2 Intermediate calculations'!G48</f>
        <v>1.1055876715512443</v>
      </c>
      <c r="G10" s="12">
        <f>'2 Intermediate calculations'!H48</f>
        <v>1.1448882044338602</v>
      </c>
      <c r="H10" s="12">
        <f>'2 Intermediate calculations'!I48</f>
        <v>1.1698961468978843</v>
      </c>
      <c r="I10" s="12">
        <f>'2 Intermediate calculations'!J48</f>
        <v>1.1939943942116866</v>
      </c>
      <c r="J10" s="12">
        <f>'2 Intermediate calculations'!K48</f>
        <v>1.2234158688096495</v>
      </c>
      <c r="K10" s="12">
        <f>'2 Intermediate calculations'!L48</f>
        <v>1.2638806304503458</v>
      </c>
      <c r="L10" s="12">
        <f>'2 Intermediate calculations'!M48</f>
        <v>1.27504779887723</v>
      </c>
      <c r="M10" s="12">
        <f>'2 Intermediate calculations'!N48</f>
        <v>1.3046243646894067</v>
      </c>
      <c r="N10" s="12">
        <f>'2 Intermediate calculations'!O48</f>
        <v>1.3363818564879886</v>
      </c>
      <c r="O10" s="12">
        <f>'2 Intermediate calculations'!P48</f>
        <v>1.3518896418702997</v>
      </c>
      <c r="P10" s="12">
        <f>'2 Intermediate calculations'!Q48</f>
        <v>1.3728384776076037</v>
      </c>
      <c r="Q10" s="12">
        <f>'2 Intermediate calculations'!R48</f>
        <v>1.3728607042327647</v>
      </c>
      <c r="R10" s="12">
        <f>'2 Intermediate calculations'!S48</f>
        <v>1.3943773953218714</v>
      </c>
      <c r="S10" s="12">
        <f>'2 Intermediate calculations'!T48</f>
        <v>1.412818123426371</v>
      </c>
    </row>
    <row r="11" spans="1:19" ht="12.75">
      <c r="A11" s="11" t="str">
        <f>'2 Intermediate calculations'!B49</f>
        <v>Total fuel consumption of private cars</v>
      </c>
      <c r="B11" s="12">
        <f>'2 Intermediate calculations'!C49</f>
        <v>1</v>
      </c>
      <c r="C11" s="12">
        <f>'2 Intermediate calculations'!D49</f>
        <v>1.0298470114501421</v>
      </c>
      <c r="D11" s="12">
        <f>'2 Intermediate calculations'!E49</f>
        <v>1.0615146398936484</v>
      </c>
      <c r="E11" s="12">
        <f>'2 Intermediate calculations'!F49</f>
        <v>1.07771817067493</v>
      </c>
      <c r="F11" s="12">
        <f>'2 Intermediate calculations'!G49</f>
        <v>1.098649518370978</v>
      </c>
      <c r="G11" s="12">
        <f>'2 Intermediate calculations'!H49</f>
        <v>1.1191442113060515</v>
      </c>
      <c r="H11" s="12">
        <f>'2 Intermediate calculations'!I49</f>
        <v>1.1392943137705296</v>
      </c>
      <c r="I11" s="12">
        <f>'2 Intermediate calculations'!J49</f>
        <v>1.1547814742348421</v>
      </c>
      <c r="J11" s="12">
        <f>'2 Intermediate calculations'!K49</f>
        <v>1.1793691962733532</v>
      </c>
      <c r="K11" s="12">
        <f>'2 Intermediate calculations'!L49</f>
        <v>1.2029899485076214</v>
      </c>
      <c r="L11" s="12">
        <f>'2 Intermediate calculations'!M49</f>
        <v>1.1890354938465202</v>
      </c>
      <c r="M11" s="12">
        <f>'2 Intermediate calculations'!N49</f>
        <v>1.2068403724616656</v>
      </c>
      <c r="N11" s="12">
        <f>'2 Intermediate calculations'!O49</f>
        <v>1.2205192381404628</v>
      </c>
      <c r="O11" s="12">
        <f>'2 Intermediate calculations'!P49</f>
        <v>1.2225038468976746</v>
      </c>
      <c r="P11" s="12">
        <f>'2 Intermediate calculations'!Q49</f>
        <v>1.240292442081795</v>
      </c>
      <c r="Q11" s="12">
        <f>'2 Intermediate calculations'!R49</f>
        <v>1.2383708821943804</v>
      </c>
      <c r="R11" s="12">
        <f>'2 Intermediate calculations'!S49</f>
        <v>1.2507898632284535</v>
      </c>
      <c r="S11" s="12">
        <f>'2 Intermediate calculations'!T49</f>
        <v>1.2684077807366496</v>
      </c>
    </row>
    <row r="12" spans="1:19" ht="12.75">
      <c r="A12" s="11" t="str">
        <f>'2 Intermediate calculations'!B50</f>
        <v>Specific fuel consumption of average car (litres/km)</v>
      </c>
      <c r="B12" s="12">
        <f>'2 Intermediate calculations'!C50</f>
        <v>1</v>
      </c>
      <c r="C12" s="12">
        <f>'2 Intermediate calculations'!D50</f>
        <v>0.9956501279887746</v>
      </c>
      <c r="D12" s="12">
        <f>'2 Intermediate calculations'!E50</f>
        <v>0.9918016151576845</v>
      </c>
      <c r="E12" s="12">
        <f>'2 Intermediate calculations'!F50</f>
        <v>0.9889426052883779</v>
      </c>
      <c r="F12" s="12">
        <f>'2 Intermediate calculations'!G50</f>
        <v>0.9766483908718412</v>
      </c>
      <c r="G12" s="12">
        <f>'2 Intermediate calculations'!H50</f>
        <v>0.9679133664552125</v>
      </c>
      <c r="H12" s="12">
        <f>'2 Intermediate calculations'!I50</f>
        <v>0.9633816647201487</v>
      </c>
      <c r="I12" s="12">
        <f>'2 Intermediate calculations'!J50</f>
        <v>0.969118799588718</v>
      </c>
      <c r="J12" s="12">
        <f>'2 Intermediate calculations'!K50</f>
        <v>0.959361469703345</v>
      </c>
      <c r="K12" s="12">
        <f>'2 Intermediate calculations'!L50</f>
        <v>0.9531773711787734</v>
      </c>
      <c r="L12" s="12">
        <f>'2 Intermediate calculations'!M50</f>
        <v>0.9353699757001861</v>
      </c>
      <c r="M12" s="12">
        <f>'2 Intermediate calculations'!N50</f>
        <v>0.9222396513400297</v>
      </c>
      <c r="N12" s="12">
        <f>'2 Intermediate calculations'!O50</f>
        <v>0.9151697671328792</v>
      </c>
      <c r="O12" s="12">
        <f>'2 Intermediate calculations'!P50</f>
        <v>0.899200256001148</v>
      </c>
      <c r="P12" s="12">
        <f>'2 Intermediate calculations'!Q50</f>
        <v>0.8853590139991188</v>
      </c>
      <c r="Q12" s="12">
        <f>'2 Intermediate calculations'!R50</f>
        <v>0.8746445116804064</v>
      </c>
      <c r="R12" s="12">
        <f>'2 Intermediate calculations'!S50</f>
        <v>0.8627485291379478</v>
      </c>
      <c r="S12" s="12">
        <f>'2 Intermediate calculations'!T50</f>
        <v>0.8522013432036628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U101"/>
  <sheetViews>
    <sheetView zoomScale="75" zoomScaleNormal="75" zoomScalePageLayoutView="0" workbookViewId="0" topLeftCell="A4">
      <selection activeCell="K53" sqref="K53"/>
    </sheetView>
  </sheetViews>
  <sheetFormatPr defaultColWidth="9.140625" defaultRowHeight="12.75"/>
  <cols>
    <col min="1" max="1" width="9.140625" style="1" customWidth="1"/>
    <col min="2" max="2" width="43.140625" style="1" customWidth="1"/>
    <col min="3" max="3" width="10.00390625" style="1" bestFit="1" customWidth="1"/>
    <col min="4" max="16384" width="9.140625" style="1" customWidth="1"/>
  </cols>
  <sheetData>
    <row r="1" ht="18">
      <c r="A1" s="7" t="s">
        <v>15</v>
      </c>
    </row>
    <row r="4" spans="1:12" ht="12.75">
      <c r="A4" s="8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8" t="s">
        <v>17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ht="12.75">
      <c r="A6" s="8" t="s">
        <v>18</v>
      </c>
    </row>
    <row r="7" ht="12.75">
      <c r="A7" s="8" t="s">
        <v>19</v>
      </c>
    </row>
    <row r="9" spans="1:2" ht="12.75">
      <c r="A9" s="10" t="s">
        <v>21</v>
      </c>
      <c r="B9" s="10" t="s">
        <v>27</v>
      </c>
    </row>
    <row r="11" spans="2:20" ht="12.75">
      <c r="B11" s="1" t="s">
        <v>0</v>
      </c>
      <c r="C11" s="1">
        <v>1990</v>
      </c>
      <c r="D11" s="1">
        <v>1991</v>
      </c>
      <c r="E11" s="1">
        <v>1992</v>
      </c>
      <c r="F11" s="1">
        <v>1993</v>
      </c>
      <c r="G11" s="1">
        <v>1994</v>
      </c>
      <c r="H11" s="1">
        <v>1995</v>
      </c>
      <c r="I11" s="1">
        <v>1996</v>
      </c>
      <c r="J11" s="1">
        <v>1997</v>
      </c>
      <c r="K11" s="1">
        <v>1998</v>
      </c>
      <c r="L11" s="1">
        <v>1999</v>
      </c>
      <c r="M11" s="1">
        <v>2000</v>
      </c>
      <c r="N11" s="1">
        <v>2001</v>
      </c>
      <c r="O11" s="1">
        <v>2002</v>
      </c>
      <c r="P11" s="1">
        <v>2003</v>
      </c>
      <c r="Q11" s="1">
        <v>2004</v>
      </c>
      <c r="R11" s="1">
        <v>2005</v>
      </c>
      <c r="S11" s="1">
        <v>2006</v>
      </c>
      <c r="T11" s="1">
        <v>2007</v>
      </c>
    </row>
    <row r="12" spans="1:20" ht="12.75">
      <c r="A12" s="1" t="s">
        <v>22</v>
      </c>
      <c r="B12" s="1" t="s">
        <v>2</v>
      </c>
      <c r="C12" s="1">
        <v>12989.486188</v>
      </c>
      <c r="D12" s="1">
        <v>13076.286569</v>
      </c>
      <c r="E12" s="1">
        <v>13218.983357</v>
      </c>
      <c r="F12" s="1">
        <v>13229.002722</v>
      </c>
      <c r="G12" s="1">
        <v>13127.404382</v>
      </c>
      <c r="H12" s="1">
        <v>13308.761054</v>
      </c>
      <c r="I12" s="1">
        <v>13298.111986</v>
      </c>
      <c r="J12" s="1">
        <v>13273.557274</v>
      </c>
      <c r="K12" s="1">
        <v>13296.903463</v>
      </c>
      <c r="L12" s="1">
        <v>13340.155699</v>
      </c>
      <c r="M12" s="1">
        <v>13129.178913</v>
      </c>
      <c r="N12" s="1">
        <v>13088.613854</v>
      </c>
      <c r="O12" s="1">
        <v>13114.662405</v>
      </c>
      <c r="P12" s="1">
        <v>13071.30426</v>
      </c>
      <c r="Q12" s="1">
        <v>13042.359651</v>
      </c>
      <c r="R12" s="1">
        <v>12789.949059</v>
      </c>
      <c r="S12" s="1">
        <v>12690.418196</v>
      </c>
      <c r="T12" s="1">
        <v>12582.779695</v>
      </c>
    </row>
    <row r="15" spans="1:2" ht="12.75">
      <c r="A15" s="10" t="s">
        <v>21</v>
      </c>
      <c r="B15" s="10" t="s">
        <v>26</v>
      </c>
    </row>
    <row r="16" ht="12.75">
      <c r="A16" s="10"/>
    </row>
    <row r="17" spans="2:20" ht="12.75">
      <c r="B17" s="1" t="s">
        <v>0</v>
      </c>
      <c r="C17" s="1">
        <v>1990</v>
      </c>
      <c r="D17" s="1">
        <v>1991</v>
      </c>
      <c r="E17" s="1">
        <v>1992</v>
      </c>
      <c r="F17" s="1">
        <v>1993</v>
      </c>
      <c r="G17" s="1">
        <v>1994</v>
      </c>
      <c r="H17" s="1">
        <v>1995</v>
      </c>
      <c r="I17" s="1">
        <v>1996</v>
      </c>
      <c r="J17" s="1">
        <v>1997</v>
      </c>
      <c r="K17" s="1">
        <v>1998</v>
      </c>
      <c r="L17" s="1">
        <v>1999</v>
      </c>
      <c r="M17" s="1">
        <v>2000</v>
      </c>
      <c r="N17" s="1">
        <v>2001</v>
      </c>
      <c r="O17" s="1">
        <v>2002</v>
      </c>
      <c r="P17" s="1">
        <v>2003</v>
      </c>
      <c r="Q17" s="1">
        <v>2004</v>
      </c>
      <c r="R17" s="1">
        <v>2005</v>
      </c>
      <c r="S17" s="1">
        <v>2006</v>
      </c>
      <c r="T17" s="1">
        <v>2007</v>
      </c>
    </row>
    <row r="18" spans="1:20" ht="12.75">
      <c r="A18" s="1" t="s">
        <v>22</v>
      </c>
      <c r="B18" s="1" t="s">
        <v>3</v>
      </c>
      <c r="C18" s="1" t="s">
        <v>1</v>
      </c>
      <c r="D18" s="1" t="s">
        <v>1</v>
      </c>
      <c r="E18" s="1">
        <v>7581868.340094</v>
      </c>
      <c r="F18" s="1">
        <v>7553344.20988</v>
      </c>
      <c r="G18" s="1">
        <v>7764214.77688</v>
      </c>
      <c r="H18" s="1">
        <v>7961909</v>
      </c>
      <c r="I18" s="1">
        <v>8103663.9</v>
      </c>
      <c r="J18" s="1">
        <v>8320631.7</v>
      </c>
      <c r="K18" s="1">
        <v>8563869.2</v>
      </c>
      <c r="L18" s="1">
        <v>8823263.6</v>
      </c>
      <c r="M18" s="1">
        <v>9163406.7</v>
      </c>
      <c r="N18" s="1">
        <v>9344954.9</v>
      </c>
      <c r="O18" s="1">
        <v>9458104.3</v>
      </c>
      <c r="P18" s="1">
        <v>9583496.6</v>
      </c>
      <c r="Q18" s="1">
        <v>9818981.5</v>
      </c>
      <c r="R18" s="1">
        <v>9997306.7</v>
      </c>
      <c r="S18" s="1">
        <v>10301828.6</v>
      </c>
      <c r="T18" s="1">
        <v>10602196.1</v>
      </c>
    </row>
    <row r="19" spans="2:20" ht="12.75">
      <c r="B19" s="1" t="s">
        <v>20</v>
      </c>
      <c r="E19" s="1">
        <f>E18/$E$18</f>
        <v>1</v>
      </c>
      <c r="F19" s="1">
        <f aca="true" t="shared" si="0" ref="F19:T19">F18/$E$18</f>
        <v>0.9962378494409933</v>
      </c>
      <c r="G19" s="1">
        <f t="shared" si="0"/>
        <v>1.024050330156978</v>
      </c>
      <c r="H19" s="1">
        <f t="shared" si="0"/>
        <v>1.0501249352875583</v>
      </c>
      <c r="I19" s="1">
        <f t="shared" si="0"/>
        <v>1.0688215010470006</v>
      </c>
      <c r="J19" s="1">
        <f t="shared" si="0"/>
        <v>1.0974381678456897</v>
      </c>
      <c r="K19" s="1">
        <f t="shared" si="0"/>
        <v>1.1295196402597811</v>
      </c>
      <c r="L19" s="1">
        <f t="shared" si="0"/>
        <v>1.1637321045712867</v>
      </c>
      <c r="M19" s="1">
        <f t="shared" si="0"/>
        <v>1.208594806578558</v>
      </c>
      <c r="N19" s="1">
        <f t="shared" si="0"/>
        <v>1.2325398544027133</v>
      </c>
      <c r="O19" s="1">
        <f t="shared" si="0"/>
        <v>1.2474635374481773</v>
      </c>
      <c r="P19" s="1">
        <f t="shared" si="0"/>
        <v>1.2640019807942462</v>
      </c>
      <c r="Q19" s="1">
        <f t="shared" si="0"/>
        <v>1.2950609347930544</v>
      </c>
      <c r="R19" s="1">
        <f t="shared" si="0"/>
        <v>1.3185808895061943</v>
      </c>
      <c r="S19" s="1">
        <f t="shared" si="0"/>
        <v>1.3587453827867813</v>
      </c>
      <c r="T19" s="1">
        <f t="shared" si="0"/>
        <v>1.398361937246269</v>
      </c>
    </row>
    <row r="21" spans="1:2" ht="12.75">
      <c r="A21" s="10" t="s">
        <v>21</v>
      </c>
      <c r="B21" s="10" t="s">
        <v>28</v>
      </c>
    </row>
    <row r="23" spans="2:20" ht="12.75">
      <c r="B23" s="1" t="s">
        <v>0</v>
      </c>
      <c r="C23" s="1">
        <v>1990</v>
      </c>
      <c r="D23" s="1">
        <v>1991</v>
      </c>
      <c r="E23" s="1">
        <v>1992</v>
      </c>
      <c r="F23" s="1">
        <v>1993</v>
      </c>
      <c r="G23" s="1">
        <v>1994</v>
      </c>
      <c r="H23" s="1">
        <v>1995</v>
      </c>
      <c r="I23" s="1">
        <v>1996</v>
      </c>
      <c r="J23" s="1">
        <v>1997</v>
      </c>
      <c r="K23" s="1">
        <v>1998</v>
      </c>
      <c r="L23" s="1">
        <v>1999</v>
      </c>
      <c r="M23" s="1">
        <v>2000</v>
      </c>
      <c r="N23" s="1">
        <v>2001</v>
      </c>
      <c r="O23" s="1">
        <v>2002</v>
      </c>
      <c r="P23" s="1">
        <v>2003</v>
      </c>
      <c r="Q23" s="1">
        <v>2004</v>
      </c>
      <c r="R23" s="1">
        <v>2005</v>
      </c>
      <c r="S23" s="1">
        <v>2006</v>
      </c>
      <c r="T23" s="1">
        <v>2007</v>
      </c>
    </row>
    <row r="24" spans="1:20" ht="12.75">
      <c r="A24" s="1" t="s">
        <v>22</v>
      </c>
      <c r="B24" s="1" t="s">
        <v>6</v>
      </c>
      <c r="C24" s="1">
        <v>139.098449</v>
      </c>
      <c r="D24" s="1">
        <v>143.250122</v>
      </c>
      <c r="E24" s="1">
        <v>147.65504</v>
      </c>
      <c r="F24" s="1">
        <v>149.908926</v>
      </c>
      <c r="G24" s="1">
        <v>152.820444</v>
      </c>
      <c r="H24" s="1">
        <v>155.671224</v>
      </c>
      <c r="I24" s="1">
        <v>158.474072</v>
      </c>
      <c r="J24" s="1">
        <v>160.628312</v>
      </c>
      <c r="K24" s="1">
        <v>164.048426</v>
      </c>
      <c r="L24" s="1">
        <v>167.334036</v>
      </c>
      <c r="M24" s="1">
        <v>165.392993</v>
      </c>
      <c r="N24" s="1">
        <v>167.869624</v>
      </c>
      <c r="O24" s="1">
        <v>169.772333</v>
      </c>
      <c r="P24" s="1">
        <v>170.048389</v>
      </c>
      <c r="Q24" s="1">
        <v>172.522755</v>
      </c>
      <c r="R24" s="1">
        <v>172.255469</v>
      </c>
      <c r="S24" s="1">
        <v>173.98293</v>
      </c>
      <c r="T24" s="1">
        <v>176.433555</v>
      </c>
    </row>
    <row r="25" spans="2:20" ht="12.75">
      <c r="B25" s="1" t="s">
        <v>20</v>
      </c>
      <c r="E25" s="1">
        <f aca="true" t="shared" si="1" ref="E25:T25">E24/$E$24</f>
        <v>1</v>
      </c>
      <c r="F25" s="1">
        <f t="shared" si="1"/>
        <v>1.0152645382101417</v>
      </c>
      <c r="G25" s="1">
        <f t="shared" si="1"/>
        <v>1.0349829169393743</v>
      </c>
      <c r="H25" s="1">
        <f t="shared" si="1"/>
        <v>1.0542899449961205</v>
      </c>
      <c r="I25" s="1">
        <f t="shared" si="1"/>
        <v>1.0732723515567095</v>
      </c>
      <c r="J25" s="1">
        <f t="shared" si="1"/>
        <v>1.087862033019665</v>
      </c>
      <c r="K25" s="1">
        <f t="shared" si="1"/>
        <v>1.1110248996580137</v>
      </c>
      <c r="L25" s="1">
        <f t="shared" si="1"/>
        <v>1.133276832270676</v>
      </c>
      <c r="M25" s="1">
        <f t="shared" si="1"/>
        <v>1.1201310365023773</v>
      </c>
      <c r="N25" s="1">
        <f t="shared" si="1"/>
        <v>1.1369041246407843</v>
      </c>
      <c r="O25" s="1">
        <f t="shared" si="1"/>
        <v>1.1497903017736475</v>
      </c>
      <c r="P25" s="1">
        <f t="shared" si="1"/>
        <v>1.1516599027029486</v>
      </c>
      <c r="Q25" s="1">
        <f t="shared" si="1"/>
        <v>1.1684176510331106</v>
      </c>
      <c r="R25" s="1">
        <f t="shared" si="1"/>
        <v>1.1666074452995305</v>
      </c>
      <c r="S25" s="1">
        <f t="shared" si="1"/>
        <v>1.1783067479443978</v>
      </c>
      <c r="T25" s="1">
        <f t="shared" si="1"/>
        <v>1.1949037093484922</v>
      </c>
    </row>
    <row r="27" spans="1:2" ht="12.75">
      <c r="A27" s="10" t="s">
        <v>21</v>
      </c>
      <c r="B27" s="10" t="s">
        <v>24</v>
      </c>
    </row>
    <row r="29" spans="2:20" ht="12.75">
      <c r="B29" s="1" t="s">
        <v>0</v>
      </c>
      <c r="C29" s="1">
        <v>1990</v>
      </c>
      <c r="D29" s="1">
        <v>1991</v>
      </c>
      <c r="E29" s="1">
        <v>1992</v>
      </c>
      <c r="F29" s="1">
        <v>1993</v>
      </c>
      <c r="G29" s="1">
        <v>1994</v>
      </c>
      <c r="H29" s="1">
        <v>1995</v>
      </c>
      <c r="I29" s="1">
        <v>1996</v>
      </c>
      <c r="J29" s="1">
        <v>1997</v>
      </c>
      <c r="K29" s="1">
        <v>1998</v>
      </c>
      <c r="L29" s="1">
        <v>1999</v>
      </c>
      <c r="M29" s="1">
        <v>2000</v>
      </c>
      <c r="N29" s="1">
        <v>2001</v>
      </c>
      <c r="O29" s="1">
        <v>2002</v>
      </c>
      <c r="P29" s="1">
        <v>2003</v>
      </c>
      <c r="Q29" s="1">
        <v>2004</v>
      </c>
      <c r="R29" s="1">
        <v>2005</v>
      </c>
      <c r="S29" s="1">
        <v>2006</v>
      </c>
      <c r="T29" s="1">
        <v>2007</v>
      </c>
    </row>
    <row r="30" spans="1:20" ht="12.75">
      <c r="A30" s="1" t="s">
        <v>22</v>
      </c>
      <c r="B30" s="1" t="s">
        <v>4</v>
      </c>
      <c r="C30" s="1">
        <v>8.474962</v>
      </c>
      <c r="D30" s="1">
        <v>8.438097</v>
      </c>
      <c r="E30" s="1">
        <v>8.405481</v>
      </c>
      <c r="F30" s="1">
        <v>8.381251</v>
      </c>
      <c r="G30" s="1">
        <v>8.277058</v>
      </c>
      <c r="H30" s="1">
        <v>8.203029</v>
      </c>
      <c r="I30" s="1">
        <v>8.164623</v>
      </c>
      <c r="J30" s="1">
        <v>8.213245</v>
      </c>
      <c r="K30" s="1">
        <v>8.130552</v>
      </c>
      <c r="L30" s="1">
        <v>8.078142</v>
      </c>
      <c r="M30" s="1">
        <v>7.927225</v>
      </c>
      <c r="N30" s="1">
        <v>7.815946</v>
      </c>
      <c r="O30" s="1">
        <v>7.756029</v>
      </c>
      <c r="P30" s="1">
        <v>7.620688</v>
      </c>
      <c r="Q30" s="1">
        <v>7.503384</v>
      </c>
      <c r="R30" s="1">
        <v>7.412579</v>
      </c>
      <c r="S30" s="1">
        <v>7.311761</v>
      </c>
      <c r="T30" s="1">
        <v>7.222374</v>
      </c>
    </row>
    <row r="31" spans="2:20" ht="12.75">
      <c r="B31" s="1" t="s">
        <v>20</v>
      </c>
      <c r="E31" s="1">
        <f aca="true" t="shared" si="2" ref="E31:T31">E30/$E$30</f>
        <v>1</v>
      </c>
      <c r="F31" s="1">
        <f t="shared" si="2"/>
        <v>0.9971173571149587</v>
      </c>
      <c r="G31" s="1">
        <f t="shared" si="2"/>
        <v>0.9847215168293165</v>
      </c>
      <c r="H31" s="1">
        <f t="shared" si="2"/>
        <v>0.9759142873560717</v>
      </c>
      <c r="I31" s="1">
        <f t="shared" si="2"/>
        <v>0.971345125876794</v>
      </c>
      <c r="J31" s="1">
        <f t="shared" si="2"/>
        <v>0.9771296847854395</v>
      </c>
      <c r="K31" s="1">
        <f t="shared" si="2"/>
        <v>0.967291699309058</v>
      </c>
      <c r="L31" s="1">
        <f t="shared" si="2"/>
        <v>0.9610564820740181</v>
      </c>
      <c r="M31" s="1">
        <f t="shared" si="2"/>
        <v>0.9431018879228922</v>
      </c>
      <c r="N31" s="1">
        <f t="shared" si="2"/>
        <v>0.9298630262801142</v>
      </c>
      <c r="O31" s="1">
        <f t="shared" si="2"/>
        <v>0.9227347013216733</v>
      </c>
      <c r="P31" s="1">
        <f t="shared" si="2"/>
        <v>0.9066331837523636</v>
      </c>
      <c r="Q31" s="1">
        <f t="shared" si="2"/>
        <v>0.8926775279130367</v>
      </c>
      <c r="R31" s="1">
        <f t="shared" si="2"/>
        <v>0.8818744578686217</v>
      </c>
      <c r="S31" s="1">
        <f t="shared" si="2"/>
        <v>0.8698801413030378</v>
      </c>
      <c r="T31" s="1">
        <f t="shared" si="2"/>
        <v>0.8592457707060429</v>
      </c>
    </row>
    <row r="33" spans="1:2" ht="12.75">
      <c r="A33" s="10" t="s">
        <v>21</v>
      </c>
      <c r="B33" s="10" t="s">
        <v>23</v>
      </c>
    </row>
    <row r="35" spans="2:20" ht="12.75">
      <c r="B35" s="1" t="s">
        <v>0</v>
      </c>
      <c r="C35" s="1">
        <v>1990</v>
      </c>
      <c r="D35" s="1">
        <v>1991</v>
      </c>
      <c r="E35" s="1">
        <v>1992</v>
      </c>
      <c r="F35" s="1">
        <v>1993</v>
      </c>
      <c r="G35" s="1">
        <v>1994</v>
      </c>
      <c r="H35" s="1">
        <v>1995</v>
      </c>
      <c r="I35" s="1">
        <v>1996</v>
      </c>
      <c r="J35" s="1">
        <v>1997</v>
      </c>
      <c r="K35" s="1">
        <v>1998</v>
      </c>
      <c r="L35" s="1">
        <v>1999</v>
      </c>
      <c r="M35" s="1">
        <v>2000</v>
      </c>
      <c r="N35" s="1">
        <v>2001</v>
      </c>
      <c r="O35" s="1">
        <v>2002</v>
      </c>
      <c r="P35" s="1">
        <v>2003</v>
      </c>
      <c r="Q35" s="1">
        <v>2004</v>
      </c>
      <c r="R35" s="1">
        <v>2005</v>
      </c>
      <c r="S35" s="1">
        <v>2006</v>
      </c>
      <c r="T35" s="1">
        <v>2007</v>
      </c>
    </row>
    <row r="36" spans="1:20" ht="12.75">
      <c r="A36" s="1" t="s">
        <v>22</v>
      </c>
      <c r="B36" s="1" t="s">
        <v>7</v>
      </c>
      <c r="C36" s="1">
        <v>155.040725</v>
      </c>
      <c r="D36" s="1">
        <v>159.188809</v>
      </c>
      <c r="E36" s="1">
        <v>163.107178</v>
      </c>
      <c r="F36" s="1">
        <v>165.881327</v>
      </c>
      <c r="G36" s="1">
        <v>169.610247</v>
      </c>
      <c r="H36" s="1">
        <v>173.246</v>
      </c>
      <c r="I36" s="1">
        <v>177.172</v>
      </c>
      <c r="J36" s="1">
        <v>181.156</v>
      </c>
      <c r="K36" s="1">
        <v>185.294</v>
      </c>
      <c r="L36" s="1">
        <v>190.802</v>
      </c>
      <c r="M36" s="1">
        <v>195.581</v>
      </c>
      <c r="N36" s="1">
        <v>200.738</v>
      </c>
      <c r="O36" s="1">
        <v>205.216</v>
      </c>
      <c r="P36" s="1">
        <v>208.286</v>
      </c>
      <c r="Q36" s="1">
        <v>211.983</v>
      </c>
      <c r="R36" s="1">
        <v>216.17</v>
      </c>
      <c r="S36" s="1">
        <v>221.28</v>
      </c>
      <c r="T36" s="1">
        <v>226.1244</v>
      </c>
    </row>
    <row r="39" ht="12.75">
      <c r="B39" s="10" t="s">
        <v>9</v>
      </c>
    </row>
    <row r="40" spans="2:20" ht="12.75">
      <c r="B40" s="1" t="s">
        <v>0</v>
      </c>
      <c r="C40" s="1">
        <v>1990</v>
      </c>
      <c r="D40" s="1">
        <v>1991</v>
      </c>
      <c r="E40" s="1">
        <v>1992</v>
      </c>
      <c r="F40" s="1">
        <v>1993</v>
      </c>
      <c r="G40" s="1">
        <v>1994</v>
      </c>
      <c r="H40" s="1">
        <v>1995</v>
      </c>
      <c r="I40" s="1">
        <v>1996</v>
      </c>
      <c r="J40" s="1">
        <v>1997</v>
      </c>
      <c r="K40" s="1">
        <v>1998</v>
      </c>
      <c r="L40" s="1">
        <v>1999</v>
      </c>
      <c r="M40" s="1">
        <v>2000</v>
      </c>
      <c r="N40" s="1">
        <v>2001</v>
      </c>
      <c r="O40" s="1">
        <v>2002</v>
      </c>
      <c r="P40" s="1">
        <v>2003</v>
      </c>
      <c r="Q40" s="1">
        <v>2004</v>
      </c>
      <c r="R40" s="1">
        <v>2005</v>
      </c>
      <c r="S40" s="1">
        <v>2006</v>
      </c>
      <c r="T40" s="1">
        <v>2007</v>
      </c>
    </row>
    <row r="41" spans="2:20" ht="12.75">
      <c r="B41" s="1" t="s">
        <v>8</v>
      </c>
      <c r="C41" s="1">
        <f aca="true" t="shared" si="3" ref="C41:T41">C36*C12</f>
        <v>2013899.3559650066</v>
      </c>
      <c r="D41" s="1">
        <f t="shared" si="3"/>
        <v>2081598.4850618062</v>
      </c>
      <c r="E41" s="1">
        <f t="shared" si="3"/>
        <v>2156111.0713892365</v>
      </c>
      <c r="F41" s="1">
        <f>F36*F12</f>
        <v>2194444.526411972</v>
      </c>
      <c r="G41" s="1">
        <f t="shared" si="3"/>
        <v>2226542.299699902</v>
      </c>
      <c r="H41" s="1">
        <f t="shared" si="3"/>
        <v>2305689.617561284</v>
      </c>
      <c r="I41" s="1">
        <f t="shared" si="3"/>
        <v>2356053.096783592</v>
      </c>
      <c r="J41" s="1">
        <f t="shared" si="3"/>
        <v>2404584.541528744</v>
      </c>
      <c r="K41" s="1">
        <f t="shared" si="3"/>
        <v>2463836.430273122</v>
      </c>
      <c r="L41" s="1">
        <f t="shared" si="3"/>
        <v>2545328.387680598</v>
      </c>
      <c r="M41" s="1">
        <f t="shared" si="3"/>
        <v>2567817.940983453</v>
      </c>
      <c r="N41" s="1">
        <f t="shared" si="3"/>
        <v>2627382.167824252</v>
      </c>
      <c r="O41" s="1">
        <f t="shared" si="3"/>
        <v>2691338.56010448</v>
      </c>
      <c r="P41" s="1">
        <f t="shared" si="3"/>
        <v>2722569.6790983602</v>
      </c>
      <c r="Q41" s="1">
        <f t="shared" si="3"/>
        <v>2764758.525897933</v>
      </c>
      <c r="R41" s="1">
        <f t="shared" si="3"/>
        <v>2764803.28808403</v>
      </c>
      <c r="S41" s="1">
        <f t="shared" si="3"/>
        <v>2808135.7384108803</v>
      </c>
      <c r="T41" s="1">
        <f t="shared" si="3"/>
        <v>2845273.5088640577</v>
      </c>
    </row>
    <row r="42" spans="2:20" ht="12.75">
      <c r="B42" s="1" t="s">
        <v>20</v>
      </c>
      <c r="E42" s="1">
        <f aca="true" t="shared" si="4" ref="E42:T42">E41/$E$41</f>
        <v>1</v>
      </c>
      <c r="F42" s="1">
        <f t="shared" si="4"/>
        <v>1.0177789797248415</v>
      </c>
      <c r="G42" s="1">
        <f t="shared" si="4"/>
        <v>1.032665862740218</v>
      </c>
      <c r="H42" s="1">
        <f t="shared" si="4"/>
        <v>1.0693742303710125</v>
      </c>
      <c r="I42" s="1">
        <f t="shared" si="4"/>
        <v>1.0927327112445686</v>
      </c>
      <c r="J42" s="1">
        <f t="shared" si="4"/>
        <v>1.115241498193973</v>
      </c>
      <c r="K42" s="1">
        <f t="shared" si="4"/>
        <v>1.1427224056159642</v>
      </c>
      <c r="L42" s="1">
        <f t="shared" si="4"/>
        <v>1.1805182123760345</v>
      </c>
      <c r="M42" s="1">
        <f t="shared" si="4"/>
        <v>1.1909488221907525</v>
      </c>
      <c r="N42" s="1">
        <f t="shared" si="4"/>
        <v>1.2185745913967985</v>
      </c>
      <c r="O42" s="1">
        <f t="shared" si="4"/>
        <v>1.2482374381438444</v>
      </c>
      <c r="P42" s="1">
        <f t="shared" si="4"/>
        <v>1.26272236863203</v>
      </c>
      <c r="Q42" s="1">
        <f t="shared" si="4"/>
        <v>1.2822894713473783</v>
      </c>
      <c r="R42" s="1">
        <f t="shared" si="4"/>
        <v>1.2823102319597097</v>
      </c>
      <c r="S42" s="1">
        <f t="shared" si="4"/>
        <v>1.3024077357023764</v>
      </c>
      <c r="T42" s="1">
        <f t="shared" si="4"/>
        <v>1.3196321593167166</v>
      </c>
    </row>
    <row r="46" spans="2:20" ht="12.75">
      <c r="B46" s="11" t="s">
        <v>20</v>
      </c>
      <c r="C46" s="11">
        <v>1990</v>
      </c>
      <c r="D46" s="11">
        <v>1991</v>
      </c>
      <c r="E46" s="11">
        <v>1992</v>
      </c>
      <c r="F46" s="11">
        <v>1993</v>
      </c>
      <c r="G46" s="11">
        <v>1994</v>
      </c>
      <c r="H46" s="11">
        <v>1995</v>
      </c>
      <c r="I46" s="11">
        <v>1996</v>
      </c>
      <c r="J46" s="11">
        <v>1997</v>
      </c>
      <c r="K46" s="11">
        <v>1998</v>
      </c>
      <c r="L46" s="11">
        <v>1999</v>
      </c>
      <c r="M46" s="11">
        <v>2000</v>
      </c>
      <c r="N46" s="11">
        <v>2001</v>
      </c>
      <c r="O46" s="11">
        <v>2002</v>
      </c>
      <c r="P46" s="11">
        <v>2003</v>
      </c>
      <c r="Q46" s="11">
        <v>2004</v>
      </c>
      <c r="R46" s="11">
        <v>2005</v>
      </c>
      <c r="S46" s="11">
        <v>2006</v>
      </c>
      <c r="T46" s="11">
        <v>2007</v>
      </c>
    </row>
    <row r="47" spans="2:20" ht="12.75">
      <c r="B47" s="11" t="s">
        <v>23</v>
      </c>
      <c r="C47" s="12">
        <f>C36/$C$36</f>
        <v>1</v>
      </c>
      <c r="D47" s="12">
        <f aca="true" t="shared" si="5" ref="D47:T47">D36/$C$36</f>
        <v>1.0267548026494329</v>
      </c>
      <c r="E47" s="12">
        <f t="shared" si="5"/>
        <v>1.0520279623305424</v>
      </c>
      <c r="F47" s="12">
        <f t="shared" si="5"/>
        <v>1.0699209965639673</v>
      </c>
      <c r="G47" s="12">
        <f t="shared" si="5"/>
        <v>1.093972225684574</v>
      </c>
      <c r="H47" s="12">
        <f t="shared" si="5"/>
        <v>1.1174225352725873</v>
      </c>
      <c r="I47" s="12">
        <f t="shared" si="5"/>
        <v>1.1427449142797803</v>
      </c>
      <c r="J47" s="12">
        <f t="shared" si="5"/>
        <v>1.1684413885448484</v>
      </c>
      <c r="K47" s="12">
        <f t="shared" si="5"/>
        <v>1.195131150218757</v>
      </c>
      <c r="L47" s="12">
        <f t="shared" si="5"/>
        <v>1.2306572998804022</v>
      </c>
      <c r="M47" s="12">
        <f t="shared" si="5"/>
        <v>1.2614814591456533</v>
      </c>
      <c r="N47" s="12">
        <f t="shared" si="5"/>
        <v>1.294743687505331</v>
      </c>
      <c r="O47" s="12">
        <f t="shared" si="5"/>
        <v>1.323626421380576</v>
      </c>
      <c r="P47" s="12">
        <f t="shared" si="5"/>
        <v>1.3434276703749934</v>
      </c>
      <c r="Q47" s="12">
        <f t="shared" si="5"/>
        <v>1.3672730181054042</v>
      </c>
      <c r="R47" s="12">
        <f t="shared" si="5"/>
        <v>1.3942788257730345</v>
      </c>
      <c r="S47" s="12">
        <f t="shared" si="5"/>
        <v>1.427237907975469</v>
      </c>
      <c r="T47" s="12">
        <f t="shared" si="5"/>
        <v>1.4584838918935654</v>
      </c>
    </row>
    <row r="48" spans="2:20" ht="12.75">
      <c r="B48" s="11" t="s">
        <v>9</v>
      </c>
      <c r="C48" s="12">
        <f>C41/$C$41</f>
        <v>1</v>
      </c>
      <c r="D48" s="12">
        <f aca="true" t="shared" si="6" ref="D48:T48">D41/$C$41</f>
        <v>1.0336159445586395</v>
      </c>
      <c r="E48" s="12">
        <f t="shared" si="6"/>
        <v>1.070615105468409</v>
      </c>
      <c r="F48" s="12">
        <f t="shared" si="6"/>
        <v>1.089649549721641</v>
      </c>
      <c r="G48" s="12">
        <f t="shared" si="6"/>
        <v>1.1055876715512443</v>
      </c>
      <c r="H48" s="12">
        <f t="shared" si="6"/>
        <v>1.1448882044338602</v>
      </c>
      <c r="I48" s="12">
        <f t="shared" si="6"/>
        <v>1.1698961468978843</v>
      </c>
      <c r="J48" s="12">
        <f t="shared" si="6"/>
        <v>1.1939943942116866</v>
      </c>
      <c r="K48" s="12">
        <f t="shared" si="6"/>
        <v>1.2234158688096495</v>
      </c>
      <c r="L48" s="12">
        <f t="shared" si="6"/>
        <v>1.2638806304503458</v>
      </c>
      <c r="M48" s="12">
        <f t="shared" si="6"/>
        <v>1.27504779887723</v>
      </c>
      <c r="N48" s="12">
        <f t="shared" si="6"/>
        <v>1.3046243646894067</v>
      </c>
      <c r="O48" s="12">
        <f t="shared" si="6"/>
        <v>1.3363818564879886</v>
      </c>
      <c r="P48" s="12">
        <f t="shared" si="6"/>
        <v>1.3518896418702997</v>
      </c>
      <c r="Q48" s="12">
        <f t="shared" si="6"/>
        <v>1.3728384776076037</v>
      </c>
      <c r="R48" s="12">
        <f t="shared" si="6"/>
        <v>1.3728607042327647</v>
      </c>
      <c r="S48" s="12">
        <f t="shared" si="6"/>
        <v>1.3943773953218714</v>
      </c>
      <c r="T48" s="12">
        <f t="shared" si="6"/>
        <v>1.412818123426371</v>
      </c>
    </row>
    <row r="49" spans="2:20" ht="12.75">
      <c r="B49" s="11" t="s">
        <v>10</v>
      </c>
      <c r="C49" s="12">
        <f>C24/$C$24</f>
        <v>1</v>
      </c>
      <c r="D49" s="12">
        <f aca="true" t="shared" si="7" ref="D49:T49">D24/$C$24</f>
        <v>1.0298470114501421</v>
      </c>
      <c r="E49" s="12">
        <f t="shared" si="7"/>
        <v>1.0615146398936484</v>
      </c>
      <c r="F49" s="12">
        <f t="shared" si="7"/>
        <v>1.07771817067493</v>
      </c>
      <c r="G49" s="12">
        <f t="shared" si="7"/>
        <v>1.098649518370978</v>
      </c>
      <c r="H49" s="12">
        <f t="shared" si="7"/>
        <v>1.1191442113060515</v>
      </c>
      <c r="I49" s="12">
        <f t="shared" si="7"/>
        <v>1.1392943137705296</v>
      </c>
      <c r="J49" s="12">
        <f t="shared" si="7"/>
        <v>1.1547814742348421</v>
      </c>
      <c r="K49" s="12">
        <f t="shared" si="7"/>
        <v>1.1793691962733532</v>
      </c>
      <c r="L49" s="12">
        <f t="shared" si="7"/>
        <v>1.2029899485076214</v>
      </c>
      <c r="M49" s="12">
        <f t="shared" si="7"/>
        <v>1.1890354938465202</v>
      </c>
      <c r="N49" s="12">
        <f t="shared" si="7"/>
        <v>1.2068403724616656</v>
      </c>
      <c r="O49" s="12">
        <f t="shared" si="7"/>
        <v>1.2205192381404628</v>
      </c>
      <c r="P49" s="12">
        <f t="shared" si="7"/>
        <v>1.2225038468976746</v>
      </c>
      <c r="Q49" s="12">
        <f t="shared" si="7"/>
        <v>1.240292442081795</v>
      </c>
      <c r="R49" s="12">
        <f t="shared" si="7"/>
        <v>1.2383708821943804</v>
      </c>
      <c r="S49" s="12">
        <f t="shared" si="7"/>
        <v>1.2507898632284535</v>
      </c>
      <c r="T49" s="12">
        <f t="shared" si="7"/>
        <v>1.2684077807366496</v>
      </c>
    </row>
    <row r="50" spans="2:20" ht="12.75">
      <c r="B50" s="11" t="s">
        <v>11</v>
      </c>
      <c r="C50" s="12">
        <f>C30/$C$30</f>
        <v>1</v>
      </c>
      <c r="D50" s="12">
        <f aca="true" t="shared" si="8" ref="D50:T50">D30/$C$30</f>
        <v>0.9956501279887746</v>
      </c>
      <c r="E50" s="12">
        <f t="shared" si="8"/>
        <v>0.9918016151576845</v>
      </c>
      <c r="F50" s="12">
        <f t="shared" si="8"/>
        <v>0.9889426052883779</v>
      </c>
      <c r="G50" s="12">
        <f t="shared" si="8"/>
        <v>0.9766483908718412</v>
      </c>
      <c r="H50" s="12">
        <f t="shared" si="8"/>
        <v>0.9679133664552125</v>
      </c>
      <c r="I50" s="12">
        <f t="shared" si="8"/>
        <v>0.9633816647201487</v>
      </c>
      <c r="J50" s="12">
        <f t="shared" si="8"/>
        <v>0.969118799588718</v>
      </c>
      <c r="K50" s="12">
        <f t="shared" si="8"/>
        <v>0.959361469703345</v>
      </c>
      <c r="L50" s="12">
        <f t="shared" si="8"/>
        <v>0.9531773711787734</v>
      </c>
      <c r="M50" s="12">
        <f t="shared" si="8"/>
        <v>0.9353699757001861</v>
      </c>
      <c r="N50" s="12">
        <f t="shared" si="8"/>
        <v>0.9222396513400297</v>
      </c>
      <c r="O50" s="12">
        <f t="shared" si="8"/>
        <v>0.9151697671328792</v>
      </c>
      <c r="P50" s="12">
        <f t="shared" si="8"/>
        <v>0.899200256001148</v>
      </c>
      <c r="Q50" s="12">
        <f t="shared" si="8"/>
        <v>0.8853590139991188</v>
      </c>
      <c r="R50" s="12">
        <f t="shared" si="8"/>
        <v>0.8746445116804064</v>
      </c>
      <c r="S50" s="12">
        <f t="shared" si="8"/>
        <v>0.8627485291379478</v>
      </c>
      <c r="T50" s="12">
        <f t="shared" si="8"/>
        <v>0.8522013432036628</v>
      </c>
    </row>
    <row r="94" spans="2:21" ht="15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.75">
      <c r="B96" s="2"/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2.75"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102"/>
  <sheetViews>
    <sheetView zoomScale="75" zoomScaleNormal="75" zoomScalePageLayoutView="0" workbookViewId="0" topLeftCell="A1">
      <selection activeCell="U32" sqref="U32"/>
    </sheetView>
  </sheetViews>
  <sheetFormatPr defaultColWidth="9.140625" defaultRowHeight="12.75"/>
  <cols>
    <col min="1" max="1" width="7.8515625" style="1" customWidth="1"/>
    <col min="2" max="16384" width="9.140625" style="1" customWidth="1"/>
  </cols>
  <sheetData>
    <row r="1" ht="18">
      <c r="A1" s="7" t="s">
        <v>29</v>
      </c>
    </row>
    <row r="5" spans="1:2" ht="12.75">
      <c r="A5" s="10" t="s">
        <v>21</v>
      </c>
      <c r="B5" s="10" t="s">
        <v>27</v>
      </c>
    </row>
    <row r="7" spans="2:20" ht="12.75">
      <c r="B7" s="1" t="s">
        <v>0</v>
      </c>
      <c r="C7" s="1">
        <v>1990</v>
      </c>
      <c r="D7" s="1">
        <v>1991</v>
      </c>
      <c r="E7" s="1">
        <v>1992</v>
      </c>
      <c r="F7" s="1">
        <v>1993</v>
      </c>
      <c r="G7" s="1">
        <v>1994</v>
      </c>
      <c r="H7" s="1">
        <v>1995</v>
      </c>
      <c r="I7" s="1">
        <v>1996</v>
      </c>
      <c r="J7" s="1">
        <v>1997</v>
      </c>
      <c r="K7" s="1">
        <v>1998</v>
      </c>
      <c r="L7" s="1">
        <v>1999</v>
      </c>
      <c r="M7" s="1">
        <v>2000</v>
      </c>
      <c r="N7" s="1">
        <v>2001</v>
      </c>
      <c r="O7" s="1">
        <v>2002</v>
      </c>
      <c r="P7" s="1">
        <v>2003</v>
      </c>
      <c r="Q7" s="1">
        <v>2004</v>
      </c>
      <c r="R7" s="1">
        <v>2005</v>
      </c>
      <c r="S7" s="1">
        <v>2006</v>
      </c>
      <c r="T7" s="1">
        <v>2007</v>
      </c>
    </row>
    <row r="8" spans="1:20" ht="12.75">
      <c r="A8" s="1" t="s">
        <v>22</v>
      </c>
      <c r="B8" s="1" t="s">
        <v>2</v>
      </c>
      <c r="C8" s="1">
        <v>12989.486188</v>
      </c>
      <c r="D8" s="1">
        <v>13076.286569</v>
      </c>
      <c r="E8" s="1">
        <v>13218.983357</v>
      </c>
      <c r="F8" s="1">
        <v>13229.002722</v>
      </c>
      <c r="G8" s="1">
        <v>13127.404382</v>
      </c>
      <c r="H8" s="1">
        <v>13308.761054</v>
      </c>
      <c r="I8" s="1">
        <v>13298.111986</v>
      </c>
      <c r="J8" s="1">
        <v>13273.557274</v>
      </c>
      <c r="K8" s="1">
        <v>13296.903463</v>
      </c>
      <c r="L8" s="1">
        <v>13340.155699</v>
      </c>
      <c r="M8" s="1">
        <v>13129.178913</v>
      </c>
      <c r="N8" s="1">
        <v>13088.613854</v>
      </c>
      <c r="O8" s="1">
        <v>13114.662405</v>
      </c>
      <c r="P8" s="1">
        <v>13071.30426</v>
      </c>
      <c r="Q8" s="1">
        <v>13042.359651</v>
      </c>
      <c r="R8" s="1">
        <v>12789.949059</v>
      </c>
      <c r="S8" s="1">
        <v>12690.418196</v>
      </c>
      <c r="T8" s="1">
        <v>12582.779695</v>
      </c>
    </row>
    <row r="11" spans="1:2" ht="12.75">
      <c r="A11" s="10" t="s">
        <v>21</v>
      </c>
      <c r="B11" s="10" t="s">
        <v>26</v>
      </c>
    </row>
    <row r="12" ht="12.75">
      <c r="A12" s="10"/>
    </row>
    <row r="13" spans="2:20" ht="12.75">
      <c r="B13" s="1" t="s">
        <v>0</v>
      </c>
      <c r="C13" s="1">
        <v>1990</v>
      </c>
      <c r="D13" s="1">
        <v>1991</v>
      </c>
      <c r="E13" s="1">
        <v>1992</v>
      </c>
      <c r="F13" s="1">
        <v>1993</v>
      </c>
      <c r="G13" s="1">
        <v>1994</v>
      </c>
      <c r="H13" s="1">
        <v>1995</v>
      </c>
      <c r="I13" s="1">
        <v>1996</v>
      </c>
      <c r="J13" s="1">
        <v>1997</v>
      </c>
      <c r="K13" s="1">
        <v>1998</v>
      </c>
      <c r="L13" s="1">
        <v>1999</v>
      </c>
      <c r="M13" s="1">
        <v>2000</v>
      </c>
      <c r="N13" s="1">
        <v>2001</v>
      </c>
      <c r="O13" s="1">
        <v>2002</v>
      </c>
      <c r="P13" s="1">
        <v>2003</v>
      </c>
      <c r="Q13" s="1">
        <v>2004</v>
      </c>
      <c r="R13" s="1">
        <v>2005</v>
      </c>
      <c r="S13" s="1">
        <v>2006</v>
      </c>
      <c r="T13" s="1">
        <v>2007</v>
      </c>
    </row>
    <row r="14" spans="1:20" ht="12.75">
      <c r="A14" s="1" t="s">
        <v>22</v>
      </c>
      <c r="B14" s="1" t="s">
        <v>3</v>
      </c>
      <c r="C14" s="1" t="s">
        <v>1</v>
      </c>
      <c r="D14" s="1" t="s">
        <v>1</v>
      </c>
      <c r="E14" s="1">
        <v>7581868.340094</v>
      </c>
      <c r="F14" s="1">
        <v>7553344.20988</v>
      </c>
      <c r="G14" s="1">
        <v>7764214.77688</v>
      </c>
      <c r="H14" s="1">
        <v>7961909</v>
      </c>
      <c r="I14" s="1">
        <v>8103663.9</v>
      </c>
      <c r="J14" s="1">
        <v>8320631.7</v>
      </c>
      <c r="K14" s="1">
        <v>8563869.2</v>
      </c>
      <c r="L14" s="1">
        <v>8823263.6</v>
      </c>
      <c r="M14" s="1">
        <v>9163406.7</v>
      </c>
      <c r="N14" s="1">
        <v>9344954.9</v>
      </c>
      <c r="O14" s="1">
        <v>9458104.3</v>
      </c>
      <c r="P14" s="1">
        <v>9583496.6</v>
      </c>
      <c r="Q14" s="1">
        <v>9818981.5</v>
      </c>
      <c r="R14" s="1">
        <v>9997306.7</v>
      </c>
      <c r="S14" s="1">
        <v>10301828.6</v>
      </c>
      <c r="T14" s="1">
        <v>10602196.1</v>
      </c>
    </row>
    <row r="17" spans="1:2" ht="12.75">
      <c r="A17" s="10" t="s">
        <v>21</v>
      </c>
      <c r="B17" s="10" t="s">
        <v>25</v>
      </c>
    </row>
    <row r="19" spans="2:20" ht="12.75">
      <c r="B19" s="1" t="s">
        <v>0</v>
      </c>
      <c r="C19" s="1">
        <v>1990</v>
      </c>
      <c r="D19" s="1">
        <v>1991</v>
      </c>
      <c r="E19" s="1">
        <v>1992</v>
      </c>
      <c r="F19" s="1">
        <v>1993</v>
      </c>
      <c r="G19" s="1">
        <v>1994</v>
      </c>
      <c r="H19" s="1">
        <v>1995</v>
      </c>
      <c r="I19" s="1">
        <v>1996</v>
      </c>
      <c r="J19" s="1">
        <v>1997</v>
      </c>
      <c r="K19" s="1">
        <v>1998</v>
      </c>
      <c r="L19" s="1">
        <v>1999</v>
      </c>
      <c r="M19" s="1">
        <v>2000</v>
      </c>
      <c r="N19" s="1">
        <v>2001</v>
      </c>
      <c r="O19" s="1">
        <v>2002</v>
      </c>
      <c r="P19" s="1">
        <v>2003</v>
      </c>
      <c r="Q19" s="1">
        <v>2004</v>
      </c>
      <c r="R19" s="1">
        <v>2005</v>
      </c>
      <c r="S19" s="1">
        <v>2006</v>
      </c>
      <c r="T19" s="1">
        <v>2007</v>
      </c>
    </row>
    <row r="20" spans="1:20" ht="12.75">
      <c r="A20" s="1" t="s">
        <v>22</v>
      </c>
      <c r="B20" s="1" t="s">
        <v>6</v>
      </c>
      <c r="C20" s="1">
        <v>139.098449</v>
      </c>
      <c r="D20" s="1">
        <v>143.250122</v>
      </c>
      <c r="E20" s="1">
        <v>147.65504</v>
      </c>
      <c r="F20" s="1">
        <v>149.908926</v>
      </c>
      <c r="G20" s="1">
        <v>152.820444</v>
      </c>
      <c r="H20" s="1">
        <v>155.671224</v>
      </c>
      <c r="I20" s="1">
        <v>158.474072</v>
      </c>
      <c r="J20" s="1">
        <v>160.628312</v>
      </c>
      <c r="K20" s="1">
        <v>164.048426</v>
      </c>
      <c r="L20" s="1">
        <v>167.334036</v>
      </c>
      <c r="M20" s="1">
        <v>165.392993</v>
      </c>
      <c r="N20" s="1">
        <v>167.869624</v>
      </c>
      <c r="O20" s="1">
        <v>169.772333</v>
      </c>
      <c r="P20" s="1">
        <v>170.048389</v>
      </c>
      <c r="Q20" s="1">
        <v>172.522755</v>
      </c>
      <c r="R20" s="1">
        <v>172.255469</v>
      </c>
      <c r="S20" s="1">
        <v>173.98293</v>
      </c>
      <c r="T20" s="1">
        <v>176.433555</v>
      </c>
    </row>
    <row r="23" spans="1:2" ht="12.75">
      <c r="A23" s="10" t="s">
        <v>21</v>
      </c>
      <c r="B23" s="10" t="s">
        <v>24</v>
      </c>
    </row>
    <row r="25" spans="2:20" ht="12.75">
      <c r="B25" s="1" t="s">
        <v>0</v>
      </c>
      <c r="C25" s="1">
        <v>1990</v>
      </c>
      <c r="D25" s="1">
        <v>1991</v>
      </c>
      <c r="E25" s="1">
        <v>1992</v>
      </c>
      <c r="F25" s="1">
        <v>1993</v>
      </c>
      <c r="G25" s="1">
        <v>1994</v>
      </c>
      <c r="H25" s="1">
        <v>1995</v>
      </c>
      <c r="I25" s="1">
        <v>1996</v>
      </c>
      <c r="J25" s="1">
        <v>1997</v>
      </c>
      <c r="K25" s="1">
        <v>1998</v>
      </c>
      <c r="L25" s="1">
        <v>1999</v>
      </c>
      <c r="M25" s="1">
        <v>2000</v>
      </c>
      <c r="N25" s="1">
        <v>2001</v>
      </c>
      <c r="O25" s="1">
        <v>2002</v>
      </c>
      <c r="P25" s="1">
        <v>2003</v>
      </c>
      <c r="Q25" s="1">
        <v>2004</v>
      </c>
      <c r="R25" s="1">
        <v>2005</v>
      </c>
      <c r="S25" s="1">
        <v>2006</v>
      </c>
      <c r="T25" s="1">
        <v>2007</v>
      </c>
    </row>
    <row r="26" spans="1:20" ht="12.75">
      <c r="A26" s="1" t="s">
        <v>22</v>
      </c>
      <c r="B26" s="1" t="s">
        <v>4</v>
      </c>
      <c r="C26" s="1">
        <v>8.474962</v>
      </c>
      <c r="D26" s="1">
        <v>8.438097</v>
      </c>
      <c r="E26" s="1">
        <v>8.405481</v>
      </c>
      <c r="F26" s="1">
        <v>8.381251</v>
      </c>
      <c r="G26" s="1">
        <v>8.277058</v>
      </c>
      <c r="H26" s="1">
        <v>8.203029</v>
      </c>
      <c r="I26" s="1">
        <v>8.164623</v>
      </c>
      <c r="J26" s="1">
        <v>8.213245</v>
      </c>
      <c r="K26" s="1">
        <v>8.130552</v>
      </c>
      <c r="L26" s="1">
        <v>8.078142</v>
      </c>
      <c r="M26" s="1">
        <v>7.927225</v>
      </c>
      <c r="N26" s="1">
        <v>7.815946</v>
      </c>
      <c r="O26" s="1">
        <v>7.756029</v>
      </c>
      <c r="P26" s="1">
        <v>7.620688</v>
      </c>
      <c r="Q26" s="1">
        <v>7.503384</v>
      </c>
      <c r="R26" s="1">
        <v>7.412579</v>
      </c>
      <c r="S26" s="1">
        <v>7.311761</v>
      </c>
      <c r="T26" s="1">
        <v>7.222374</v>
      </c>
    </row>
    <row r="29" spans="1:2" ht="12.75">
      <c r="A29" s="10" t="s">
        <v>21</v>
      </c>
      <c r="B29" s="10" t="s">
        <v>23</v>
      </c>
    </row>
    <row r="31" spans="2:20" ht="12.75">
      <c r="B31" s="1" t="s">
        <v>0</v>
      </c>
      <c r="C31" s="1">
        <v>1990</v>
      </c>
      <c r="D31" s="1">
        <v>1991</v>
      </c>
      <c r="E31" s="1">
        <v>1992</v>
      </c>
      <c r="F31" s="1">
        <v>1993</v>
      </c>
      <c r="G31" s="1">
        <v>1994</v>
      </c>
      <c r="H31" s="1">
        <v>1995</v>
      </c>
      <c r="I31" s="1">
        <v>1996</v>
      </c>
      <c r="J31" s="1">
        <v>1997</v>
      </c>
      <c r="K31" s="1">
        <v>1998</v>
      </c>
      <c r="L31" s="1">
        <v>1999</v>
      </c>
      <c r="M31" s="1">
        <v>2000</v>
      </c>
      <c r="N31" s="1">
        <v>2001</v>
      </c>
      <c r="O31" s="1">
        <v>2002</v>
      </c>
      <c r="P31" s="1">
        <v>2003</v>
      </c>
      <c r="Q31" s="1">
        <v>2004</v>
      </c>
      <c r="R31" s="1">
        <v>2005</v>
      </c>
      <c r="S31" s="1">
        <v>2006</v>
      </c>
      <c r="T31" s="1">
        <v>2007</v>
      </c>
    </row>
    <row r="32" spans="1:20" ht="12.75">
      <c r="A32" s="1" t="s">
        <v>22</v>
      </c>
      <c r="B32" s="1" t="s">
        <v>7</v>
      </c>
      <c r="C32" s="1">
        <v>155.040725</v>
      </c>
      <c r="D32" s="1">
        <v>159.188809</v>
      </c>
      <c r="E32" s="1">
        <v>163.107178</v>
      </c>
      <c r="F32" s="1">
        <v>165.881327</v>
      </c>
      <c r="G32" s="1">
        <v>169.610247</v>
      </c>
      <c r="H32" s="1">
        <v>173.246</v>
      </c>
      <c r="I32" s="1">
        <v>177.172</v>
      </c>
      <c r="J32" s="1">
        <v>181.156</v>
      </c>
      <c r="K32" s="1">
        <v>185.294</v>
      </c>
      <c r="L32" s="1">
        <v>190.802</v>
      </c>
      <c r="M32" s="1">
        <v>195.581</v>
      </c>
      <c r="N32" s="1">
        <v>200.738</v>
      </c>
      <c r="O32" s="1">
        <v>205.216</v>
      </c>
      <c r="P32" s="1">
        <v>208.286</v>
      </c>
      <c r="Q32" s="1">
        <v>211.983</v>
      </c>
      <c r="R32" s="1">
        <v>216.17</v>
      </c>
      <c r="S32" s="1">
        <v>221.28</v>
      </c>
      <c r="T32" s="1">
        <v>226.1244</v>
      </c>
    </row>
    <row r="35" spans="1:2" ht="12.75">
      <c r="A35" s="10" t="s">
        <v>12</v>
      </c>
      <c r="B35" s="1" t="s">
        <v>14</v>
      </c>
    </row>
    <row r="36" spans="1:2" ht="12.75">
      <c r="A36" s="10" t="s">
        <v>30</v>
      </c>
      <c r="B36" s="6" t="s">
        <v>13</v>
      </c>
    </row>
    <row r="37" ht="12.75">
      <c r="A37" s="1" t="s">
        <v>5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</sheetData>
  <sheetProtection/>
  <hyperlinks>
    <hyperlink ref="B36" r:id="rId1" display="http://services.enerdata.e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Helpdesk</cp:lastModifiedBy>
  <dcterms:created xsi:type="dcterms:W3CDTF">1996-11-12T13:28:11Z</dcterms:created>
  <dcterms:modified xsi:type="dcterms:W3CDTF">2010-10-12T11:55:29Z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-1365455587</vt:i4>
  </property>
  <property fmtid="{D5CDD505-2E9C-101B-9397-08002B2CF9AE}" pid="3" name="_NewReviewCycle">
    <vt:lpwstr/>
  </property>
  <property fmtid="{D5CDD505-2E9C-101B-9397-08002B2CF9AE}" pid="4" name="_EmailSubject">
    <vt:lpwstr>SOER consumption - 2nd batch of figures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91365389</vt:i4>
  </property>
  <property fmtid="{D5CDD505-2E9C-101B-9397-08002B2CF9AE}" pid="9" name="_ReviewingToolsShownOnce">
    <vt:lpwstr/>
  </property>
</Properties>
</file>