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9320" windowHeight="15480" tabRatio="500" activeTab="0"/>
  </bookViews>
  <sheets>
    <sheet name="Graph" sheetId="1" r:id="rId1"/>
    <sheet name="derived data" sheetId="2" r:id="rId2"/>
  </sheets>
  <definedNames>
    <definedName name="_xlnm.Print_Area" localSheetId="0">'Graph'!$A$1:$Q$48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3" authorId="0">
      <text>
        <r>
          <rPr>
            <b/>
            <sz val="8"/>
            <color indexed="8"/>
            <rFont val="Tahoma"/>
            <family val="2"/>
          </rPr>
          <t xml:space="preserve">Dominic Wittmer:
</t>
        </r>
        <r>
          <rPr>
            <sz val="8"/>
            <color indexed="8"/>
            <rFont val="Tahoma"/>
            <family val="2"/>
          </rPr>
          <t>converted at Geary Khamis PPPs</t>
        </r>
      </text>
    </comment>
    <comment ref="K3" authorId="0">
      <text>
        <r>
          <rPr>
            <b/>
            <sz val="8"/>
            <color indexed="8"/>
            <rFont val="Tahoma"/>
            <family val="2"/>
          </rPr>
          <t xml:space="preserve">Dominic Wittmer:
</t>
        </r>
        <r>
          <rPr>
            <sz val="8"/>
            <color indexed="8"/>
            <rFont val="Tahoma"/>
            <family val="2"/>
          </rPr>
          <t>converted at Geary Khamis PPPs</t>
        </r>
      </text>
    </comment>
    <comment ref="Q3" authorId="0">
      <text>
        <r>
          <rPr>
            <b/>
            <sz val="8"/>
            <color indexed="8"/>
            <rFont val="Tahoma"/>
            <family val="2"/>
          </rPr>
          <t xml:space="preserve">Dominic Wittmer:
</t>
        </r>
        <r>
          <rPr>
            <sz val="8"/>
            <color indexed="8"/>
            <rFont val="Tahoma"/>
            <family val="2"/>
          </rPr>
          <t>converted at Geary Khamis PPPs</t>
        </r>
      </text>
    </comment>
  </commentList>
</comments>
</file>

<file path=xl/sharedStrings.xml><?xml version="1.0" encoding="utf-8"?>
<sst xmlns="http://schemas.openxmlformats.org/spreadsheetml/2006/main" count="85" uniqueCount="32">
  <si>
    <t>Figure:</t>
  </si>
  <si>
    <t>Title:</t>
  </si>
  <si>
    <t>Growth in the Productivity of Labour, Energy and Materials, EU-27, EU-15 and EU-12</t>
  </si>
  <si>
    <t>Year:</t>
  </si>
  <si>
    <t>Graphs</t>
  </si>
  <si>
    <t>PRODUCTIVITIES IN EU15 / EU12 / EU27, starting from 1970 and 1992, respectively</t>
  </si>
  <si>
    <t>Dominic Wittmer</t>
  </si>
  <si>
    <t>EU-15</t>
  </si>
  <si>
    <t>EU-12</t>
  </si>
  <si>
    <t>EU-27</t>
  </si>
  <si>
    <t>ABSOLUTE VALUES</t>
  </si>
  <si>
    <t>PRODUCTIVITIES</t>
  </si>
  <si>
    <t>INDEXED PRODUCTIVITIES</t>
  </si>
  <si>
    <t>Labour</t>
  </si>
  <si>
    <t>Material</t>
  </si>
  <si>
    <t xml:space="preserve">Energy </t>
  </si>
  <si>
    <t>Economy</t>
  </si>
  <si>
    <t>Total annual hours worked
[in thousands]</t>
  </si>
  <si>
    <t>DMC
[in thousands tonnes]</t>
  </si>
  <si>
    <t>PES
[ktoe]</t>
  </si>
  <si>
    <t>GDP GK PPP 
[M$US 1990]</t>
  </si>
  <si>
    <t>Labour productivity
[$US 1990 per hour]</t>
  </si>
  <si>
    <t>Material productivity
[$US 1990 / kilogramme]</t>
  </si>
  <si>
    <t>Energy productivity
[k$US 1990 / toe]</t>
  </si>
  <si>
    <t>indexed (1970=100)</t>
  </si>
  <si>
    <t>indexed (1992=100)</t>
  </si>
  <si>
    <t>yellow means that these cells were updated with new data (by data received for update of figure 8)</t>
  </si>
  <si>
    <t>1970-2009 (EU15) and 1992-2009 (EU-12, EU-15, EU-27)</t>
  </si>
  <si>
    <t>CHECK SUM</t>
  </si>
  <si>
    <t>1970-2005</t>
  </si>
  <si>
    <t>1992-2005</t>
  </si>
  <si>
    <t>CHECKSUM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</si>
</sst>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_(* #,##0_);_(* \(#,##0\);_(* \-_);_(@_)"/>
    <numFmt numFmtId="181" formatCode="_(\$* #,##0_);_(\$* \(#,##0\);_(\$* \-_);_(@_)"/>
  </numFmts>
  <fonts count="29">
    <font>
      <sz val="10"/>
      <name val="Verdana"/>
      <family val="0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Verdana"/>
      <family val="0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0"/>
    </font>
    <font>
      <sz val="11.8"/>
      <color indexed="8"/>
      <name val="Calibri"/>
      <family val="0"/>
    </font>
    <font>
      <sz val="8"/>
      <name val="Verdana"/>
      <family val="0"/>
    </font>
    <font>
      <b/>
      <sz val="8"/>
      <name val="Verdana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2" borderId="2" applyNumberFormat="0" applyAlignment="0" applyProtection="0"/>
    <xf numFmtId="179" fontId="1" fillId="0" borderId="0" applyFill="0" applyBorder="0" applyAlignment="0" applyProtection="0"/>
    <xf numFmtId="180" fontId="0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81" fontId="0" fillId="0" borderId="0" applyFill="0" applyBorder="0" applyAlignment="0" applyProtection="0"/>
    <xf numFmtId="176" fontId="1" fillId="0" borderId="0" applyFill="0" applyBorder="0" applyAlignment="0" applyProtection="0"/>
    <xf numFmtId="0" fontId="15" fillId="3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4" fillId="16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18" borderId="9" applyNumberFormat="0" applyAlignment="0" applyProtection="0"/>
  </cellStyleXfs>
  <cellXfs count="71">
    <xf numFmtId="0" fontId="0" fillId="0" borderId="0" xfId="0" applyAlignment="1">
      <alignment/>
    </xf>
    <xf numFmtId="0" fontId="0" fillId="19" borderId="0" xfId="0" applyFill="1" applyAlignment="1">
      <alignment/>
    </xf>
    <xf numFmtId="0" fontId="2" fillId="19" borderId="0" xfId="0" applyFont="1" applyFill="1" applyAlignment="1">
      <alignment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/>
    </xf>
    <xf numFmtId="0" fontId="0" fillId="19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57" applyFill="1">
      <alignment/>
      <protection/>
    </xf>
    <xf numFmtId="3" fontId="0" fillId="0" borderId="0" xfId="57" applyNumberFormat="1" applyFill="1">
      <alignment/>
      <protection/>
    </xf>
    <xf numFmtId="0" fontId="0" fillId="0" borderId="11" xfId="57" applyFill="1" applyBorder="1">
      <alignment/>
      <protection/>
    </xf>
    <xf numFmtId="4" fontId="0" fillId="0" borderId="0" xfId="57" applyNumberFormat="1" applyFill="1">
      <alignment/>
      <protection/>
    </xf>
    <xf numFmtId="2" fontId="0" fillId="0" borderId="0" xfId="57" applyNumberFormat="1" applyFill="1">
      <alignment/>
      <protection/>
    </xf>
    <xf numFmtId="0" fontId="0" fillId="0" borderId="0" xfId="57" applyFill="1" applyBorder="1">
      <alignment/>
      <protection/>
    </xf>
    <xf numFmtId="4" fontId="0" fillId="0" borderId="0" xfId="57" applyNumberFormat="1" applyFill="1" applyBorder="1">
      <alignment/>
      <protection/>
    </xf>
    <xf numFmtId="2" fontId="0" fillId="0" borderId="0" xfId="57" applyNumberFormat="1" applyFill="1" applyBorder="1">
      <alignment/>
      <protection/>
    </xf>
    <xf numFmtId="3" fontId="0" fillId="0" borderId="0" xfId="57" applyNumberFormat="1" applyFill="1" applyBorder="1">
      <alignment/>
      <protection/>
    </xf>
    <xf numFmtId="3" fontId="5" fillId="0" borderId="0" xfId="40" applyNumberFormat="1" applyFont="1" applyFill="1" applyBorder="1" applyAlignment="1" applyProtection="1">
      <alignment horizontal="center"/>
      <protection/>
    </xf>
    <xf numFmtId="3" fontId="4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3" fontId="5" fillId="0" borderId="11" xfId="40" applyNumberFormat="1" applyFont="1" applyFill="1" applyBorder="1" applyAlignment="1" applyProtection="1">
      <alignment horizontal="center"/>
      <protection/>
    </xf>
    <xf numFmtId="4" fontId="4" fillId="0" borderId="0" xfId="57" applyNumberFormat="1" applyFont="1" applyFill="1">
      <alignment/>
      <protection/>
    </xf>
    <xf numFmtId="2" fontId="4" fillId="0" borderId="0" xfId="57" applyNumberFormat="1" applyFont="1" applyFill="1">
      <alignment/>
      <protection/>
    </xf>
    <xf numFmtId="0" fontId="4" fillId="0" borderId="0" xfId="57" applyFont="1" applyFill="1" applyBorder="1">
      <alignment/>
      <protection/>
    </xf>
    <xf numFmtId="4" fontId="4" fillId="0" borderId="0" xfId="57" applyNumberFormat="1" applyFont="1" applyFill="1" applyBorder="1">
      <alignment/>
      <protection/>
    </xf>
    <xf numFmtId="2" fontId="4" fillId="0" borderId="0" xfId="57" applyNumberFormat="1" applyFont="1" applyFill="1" applyBorder="1">
      <alignment/>
      <protection/>
    </xf>
    <xf numFmtId="3" fontId="4" fillId="0" borderId="0" xfId="57" applyNumberFormat="1" applyFont="1" applyFill="1" applyBorder="1">
      <alignment/>
      <protection/>
    </xf>
    <xf numFmtId="3" fontId="1" fillId="0" borderId="12" xfId="40" applyNumberFormat="1" applyFont="1" applyFill="1" applyBorder="1" applyAlignment="1" applyProtection="1">
      <alignment vertical="top"/>
      <protection/>
    </xf>
    <xf numFmtId="3" fontId="0" fillId="0" borderId="12" xfId="57" applyNumberFormat="1" applyFont="1" applyFill="1" applyBorder="1" applyAlignment="1">
      <alignment vertical="top" wrapText="1"/>
      <protection/>
    </xf>
    <xf numFmtId="0" fontId="0" fillId="0" borderId="12" xfId="57" applyFill="1" applyBorder="1" applyAlignment="1">
      <alignment vertical="top"/>
      <protection/>
    </xf>
    <xf numFmtId="3" fontId="1" fillId="0" borderId="13" xfId="40" applyNumberFormat="1" applyFont="1" applyFill="1" applyBorder="1" applyAlignment="1" applyProtection="1">
      <alignment vertical="top"/>
      <protection/>
    </xf>
    <xf numFmtId="4" fontId="0" fillId="0" borderId="12" xfId="57" applyNumberFormat="1" applyFont="1" applyFill="1" applyBorder="1" applyAlignment="1">
      <alignment vertical="top" wrapText="1"/>
      <protection/>
    </xf>
    <xf numFmtId="2" fontId="0" fillId="0" borderId="12" xfId="57" applyNumberFormat="1" applyFont="1" applyFill="1" applyBorder="1" applyAlignment="1">
      <alignment vertical="top" wrapText="1"/>
      <protection/>
    </xf>
    <xf numFmtId="0" fontId="5" fillId="0" borderId="0" xfId="40" applyNumberFormat="1" applyFont="1" applyFill="1" applyBorder="1" applyAlignment="1" applyProtection="1">
      <alignment/>
      <protection/>
    </xf>
    <xf numFmtId="0" fontId="5" fillId="0" borderId="11" xfId="40" applyNumberFormat="1" applyFont="1" applyFill="1" applyBorder="1" applyAlignment="1" applyProtection="1">
      <alignment/>
      <protection/>
    </xf>
    <xf numFmtId="0" fontId="5" fillId="0" borderId="14" xfId="40" applyNumberFormat="1" applyFont="1" applyFill="1" applyBorder="1" applyAlignment="1" applyProtection="1">
      <alignment/>
      <protection/>
    </xf>
    <xf numFmtId="3" fontId="0" fillId="0" borderId="14" xfId="57" applyNumberFormat="1" applyFill="1" applyBorder="1">
      <alignment/>
      <protection/>
    </xf>
    <xf numFmtId="0" fontId="0" fillId="0" borderId="14" xfId="57" applyFill="1" applyBorder="1">
      <alignment/>
      <protection/>
    </xf>
    <xf numFmtId="0" fontId="5" fillId="0" borderId="15" xfId="40" applyNumberFormat="1" applyFont="1" applyFill="1" applyBorder="1" applyAlignment="1" applyProtection="1">
      <alignment/>
      <protection/>
    </xf>
    <xf numFmtId="4" fontId="0" fillId="0" borderId="14" xfId="57" applyNumberFormat="1" applyFill="1" applyBorder="1">
      <alignment/>
      <protection/>
    </xf>
    <xf numFmtId="2" fontId="0" fillId="0" borderId="14" xfId="57" applyNumberFormat="1" applyFill="1" applyBorder="1">
      <alignment/>
      <protection/>
    </xf>
    <xf numFmtId="0" fontId="5" fillId="0" borderId="16" xfId="40" applyNumberFormat="1" applyFont="1" applyFill="1" applyBorder="1" applyAlignment="1" applyProtection="1">
      <alignment/>
      <protection/>
    </xf>
    <xf numFmtId="3" fontId="0" fillId="0" borderId="16" xfId="57" applyNumberFormat="1" applyFill="1" applyBorder="1">
      <alignment/>
      <protection/>
    </xf>
    <xf numFmtId="0" fontId="0" fillId="0" borderId="16" xfId="57" applyFill="1" applyBorder="1">
      <alignment/>
      <protection/>
    </xf>
    <xf numFmtId="0" fontId="5" fillId="0" borderId="17" xfId="40" applyNumberFormat="1" applyFont="1" applyFill="1" applyBorder="1" applyAlignment="1" applyProtection="1">
      <alignment/>
      <protection/>
    </xf>
    <xf numFmtId="4" fontId="0" fillId="0" borderId="16" xfId="57" applyNumberFormat="1" applyFill="1" applyBorder="1">
      <alignment/>
      <protection/>
    </xf>
    <xf numFmtId="2" fontId="0" fillId="0" borderId="16" xfId="57" applyNumberFormat="1" applyFill="1" applyBorder="1">
      <alignment/>
      <protection/>
    </xf>
    <xf numFmtId="1" fontId="5" fillId="0" borderId="0" xfId="40" applyNumberFormat="1" applyFont="1" applyFill="1" applyBorder="1" applyAlignment="1" applyProtection="1">
      <alignment/>
      <protection/>
    </xf>
    <xf numFmtId="1" fontId="5" fillId="0" borderId="11" xfId="40" applyNumberFormat="1" applyFont="1" applyFill="1" applyBorder="1" applyAlignment="1" applyProtection="1">
      <alignment/>
      <protection/>
    </xf>
    <xf numFmtId="0" fontId="0" fillId="0" borderId="0" xfId="57" applyFont="1" applyFill="1">
      <alignment/>
      <protection/>
    </xf>
    <xf numFmtId="0" fontId="5" fillId="20" borderId="17" xfId="40" applyNumberFormat="1" applyFont="1" applyFill="1" applyBorder="1" applyAlignment="1" applyProtection="1">
      <alignment/>
      <protection/>
    </xf>
    <xf numFmtId="2" fontId="0" fillId="20" borderId="16" xfId="57" applyNumberFormat="1" applyFill="1" applyBorder="1">
      <alignment/>
      <protection/>
    </xf>
    <xf numFmtId="0" fontId="5" fillId="20" borderId="11" xfId="40" applyNumberFormat="1" applyFont="1" applyFill="1" applyBorder="1" applyAlignment="1" applyProtection="1">
      <alignment/>
      <protection/>
    </xf>
    <xf numFmtId="2" fontId="0" fillId="20" borderId="0" xfId="57" applyNumberFormat="1" applyFill="1">
      <alignment/>
      <protection/>
    </xf>
    <xf numFmtId="1" fontId="5" fillId="20" borderId="11" xfId="40" applyNumberFormat="1" applyFont="1" applyFill="1" applyBorder="1" applyAlignment="1" applyProtection="1">
      <alignment/>
      <protection/>
    </xf>
    <xf numFmtId="0" fontId="5" fillId="20" borderId="0" xfId="40" applyNumberFormat="1" applyFont="1" applyFill="1" applyBorder="1" applyAlignment="1" applyProtection="1">
      <alignment/>
      <protection/>
    </xf>
    <xf numFmtId="4" fontId="0" fillId="20" borderId="0" xfId="57" applyNumberFormat="1" applyFill="1" applyBorder="1">
      <alignment/>
      <protection/>
    </xf>
    <xf numFmtId="4" fontId="0" fillId="20" borderId="14" xfId="57" applyNumberFormat="1" applyFill="1" applyBorder="1">
      <alignment/>
      <protection/>
    </xf>
    <xf numFmtId="0" fontId="5" fillId="20" borderId="16" xfId="40" applyNumberFormat="1" applyFont="1" applyFill="1" applyBorder="1" applyAlignment="1" applyProtection="1">
      <alignment/>
      <protection/>
    </xf>
    <xf numFmtId="1" fontId="5" fillId="20" borderId="0" xfId="40" applyNumberFormat="1" applyFont="1" applyFill="1" applyBorder="1" applyAlignment="1" applyProtection="1">
      <alignment/>
      <protection/>
    </xf>
    <xf numFmtId="0" fontId="0" fillId="15" borderId="11" xfId="57" applyFont="1" applyFill="1" applyBorder="1">
      <alignment/>
      <protection/>
    </xf>
    <xf numFmtId="2" fontId="0" fillId="15" borderId="0" xfId="57" applyNumberFormat="1" applyFill="1">
      <alignment/>
      <protection/>
    </xf>
    <xf numFmtId="0" fontId="0" fillId="15" borderId="0" xfId="57" applyFill="1" applyBorder="1">
      <alignment/>
      <protection/>
    </xf>
    <xf numFmtId="0" fontId="0" fillId="15" borderId="0" xfId="57" applyFont="1" applyFill="1">
      <alignment/>
      <protection/>
    </xf>
    <xf numFmtId="0" fontId="0" fillId="15" borderId="11" xfId="57" applyFill="1" applyBorder="1">
      <alignment/>
      <protection/>
    </xf>
    <xf numFmtId="4" fontId="0" fillId="15" borderId="0" xfId="57" applyNumberFormat="1" applyFill="1" applyBorder="1">
      <alignment/>
      <protection/>
    </xf>
    <xf numFmtId="3" fontId="0" fillId="15" borderId="0" xfId="57" applyNumberFormat="1" applyFill="1" applyBorder="1">
      <alignment/>
      <protection/>
    </xf>
    <xf numFmtId="0" fontId="0" fillId="15" borderId="0" xfId="57" applyFill="1">
      <alignment/>
      <protection/>
    </xf>
    <xf numFmtId="2" fontId="0" fillId="15" borderId="0" xfId="57" applyNumberFormat="1" applyFont="1" applyFill="1">
      <alignment/>
      <protection/>
    </xf>
    <xf numFmtId="4" fontId="0" fillId="15" borderId="0" xfId="57" applyNumberFormat="1" applyFont="1" applyFill="1" applyBorder="1">
      <alignment/>
      <protection/>
    </xf>
    <xf numFmtId="2" fontId="4" fillId="0" borderId="0" xfId="57" applyNumberFormat="1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NCLAS,REZONES Y SUS PARTES,DE FUNDICION,DE HIERRO O DE ACERO 2" xfId="40"/>
    <cellStyle name="Ausgabe" xfId="41"/>
    <cellStyle name="Berechnung" xfId="42"/>
    <cellStyle name="Comma" xfId="43"/>
    <cellStyle name="Comma [0]" xfId="44"/>
    <cellStyle name="Comma [0]" xfId="45"/>
    <cellStyle name="Currency" xfId="46"/>
    <cellStyle name="Currency [0]" xfId="47"/>
    <cellStyle name="Currency [0]" xfId="48"/>
    <cellStyle name="Eingabe" xfId="49"/>
    <cellStyle name="Ergebnis" xfId="50"/>
    <cellStyle name="Erklärender Text" xfId="51"/>
    <cellStyle name="Gut" xfId="52"/>
    <cellStyle name="Neutral" xfId="53"/>
    <cellStyle name="Notiz" xfId="54"/>
    <cellStyle name="Percent" xfId="55"/>
    <cellStyle name="Schlecht" xfId="56"/>
    <cellStyle name="Standard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EE25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2D3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65"/>
          <c:w val="0.9717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'derived data'!$AK$2</c:f>
              <c:strCache>
                <c:ptCount val="1"/>
                <c:pt idx="0">
                  <c:v>Labour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'derived data'!$AJ$24:$AJ$63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'derived data'!$AK$24:$AK$63</c:f>
              <c:numCache>
                <c:ptCount val="40"/>
                <c:pt idx="0">
                  <c:v>1</c:v>
                </c:pt>
                <c:pt idx="1">
                  <c:v>1.0472075983092894</c:v>
                </c:pt>
                <c:pt idx="2">
                  <c:v>1.1018090652157226</c:v>
                </c:pt>
                <c:pt idx="3">
                  <c:v>1.1595926523204185</c:v>
                </c:pt>
                <c:pt idx="4">
                  <c:v>1.1968922577916161</c:v>
                </c:pt>
                <c:pt idx="5">
                  <c:v>1.2260942422536305</c:v>
                </c:pt>
                <c:pt idx="6">
                  <c:v>1.2866827489561155</c:v>
                </c:pt>
                <c:pt idx="7">
                  <c:v>1.330999439027275</c:v>
                </c:pt>
                <c:pt idx="8">
                  <c:v>1.3774144240619672</c:v>
                </c:pt>
                <c:pt idx="9">
                  <c:v>1.417383456513331</c:v>
                </c:pt>
                <c:pt idx="10">
                  <c:v>1.448229233870471</c:v>
                </c:pt>
                <c:pt idx="11">
                  <c:v>1.4766580013832395</c:v>
                </c:pt>
                <c:pt idx="12">
                  <c:v>1.5053663527186616</c:v>
                </c:pt>
                <c:pt idx="13">
                  <c:v>1.5425788305361379</c:v>
                </c:pt>
                <c:pt idx="14">
                  <c:v>1.591258681801394</c:v>
                </c:pt>
                <c:pt idx="15">
                  <c:v>1.6350055518578634</c:v>
                </c:pt>
                <c:pt idx="16">
                  <c:v>1.6771105301215739</c:v>
                </c:pt>
                <c:pt idx="17">
                  <c:v>1.7148709621537417</c:v>
                </c:pt>
                <c:pt idx="18">
                  <c:v>1.7645536151124561</c:v>
                </c:pt>
                <c:pt idx="19">
                  <c:v>1.8047789492023527</c:v>
                </c:pt>
                <c:pt idx="20">
                  <c:v>1.8309005138574148</c:v>
                </c:pt>
                <c:pt idx="21">
                  <c:v>1.8558081949146992</c:v>
                </c:pt>
                <c:pt idx="22">
                  <c:v>1.9018100971186014</c:v>
                </c:pt>
                <c:pt idx="23">
                  <c:v>1.9364101297133116</c:v>
                </c:pt>
                <c:pt idx="24">
                  <c:v>1.9942208975941742</c:v>
                </c:pt>
                <c:pt idx="25">
                  <c:v>2.066957941712265</c:v>
                </c:pt>
                <c:pt idx="26">
                  <c:v>2.095527440213033</c:v>
                </c:pt>
                <c:pt idx="27">
                  <c:v>2.1381503586867447</c:v>
                </c:pt>
                <c:pt idx="28">
                  <c:v>2.1723764421077303</c:v>
                </c:pt>
                <c:pt idx="29">
                  <c:v>2.2081097333901423</c:v>
                </c:pt>
                <c:pt idx="30">
                  <c:v>2.260999125184326</c:v>
                </c:pt>
                <c:pt idx="31">
                  <c:v>2.2844863259177557</c:v>
                </c:pt>
                <c:pt idx="32">
                  <c:v>2.317957436574489</c:v>
                </c:pt>
                <c:pt idx="33">
                  <c:v>2.3454867061576423</c:v>
                </c:pt>
                <c:pt idx="34">
                  <c:v>2.3791576620961674</c:v>
                </c:pt>
                <c:pt idx="35">
                  <c:v>2.4005946033705325</c:v>
                </c:pt>
                <c:pt idx="36">
                  <c:v>2.4434156580072934</c:v>
                </c:pt>
                <c:pt idx="37">
                  <c:v>2.471082614470875</c:v>
                </c:pt>
                <c:pt idx="38">
                  <c:v>2.4746837997993074</c:v>
                </c:pt>
                <c:pt idx="39">
                  <c:v>2.4477768407855534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'derived data'!$AL$2</c:f>
              <c:strCache>
                <c:ptCount val="1"/>
                <c:pt idx="0">
                  <c:v>Material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'derived data'!$AJ$24:$AJ$63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'derived data'!$AL$24:$AL$63</c:f>
              <c:numCache>
                <c:ptCount val="40"/>
                <c:pt idx="0">
                  <c:v>1</c:v>
                </c:pt>
                <c:pt idx="1">
                  <c:v>1.0098051800537478</c:v>
                </c:pt>
                <c:pt idx="2">
                  <c:v>1.0261618636214844</c:v>
                </c:pt>
                <c:pt idx="3">
                  <c:v>1.0312249589397104</c:v>
                </c:pt>
                <c:pt idx="4">
                  <c:v>1.061624605493403</c:v>
                </c:pt>
                <c:pt idx="5">
                  <c:v>1.0997677324734214</c:v>
                </c:pt>
                <c:pt idx="6">
                  <c:v>1.1403968626591134</c:v>
                </c:pt>
                <c:pt idx="7">
                  <c:v>1.1670731869751199</c:v>
                </c:pt>
                <c:pt idx="8">
                  <c:v>1.1950056042583586</c:v>
                </c:pt>
                <c:pt idx="9">
                  <c:v>1.1859434662090806</c:v>
                </c:pt>
                <c:pt idx="10">
                  <c:v>1.2097953790035463</c:v>
                </c:pt>
                <c:pt idx="11">
                  <c:v>1.2660930885411605</c:v>
                </c:pt>
                <c:pt idx="12">
                  <c:v>1.2927580248135853</c:v>
                </c:pt>
                <c:pt idx="13">
                  <c:v>1.3350188744702796</c:v>
                </c:pt>
                <c:pt idx="14">
                  <c:v>1.3553849953625843</c:v>
                </c:pt>
                <c:pt idx="15">
                  <c:v>1.3737256440240635</c:v>
                </c:pt>
                <c:pt idx="16">
                  <c:v>1.3948133392306594</c:v>
                </c:pt>
                <c:pt idx="17">
                  <c:v>1.4270585081664213</c:v>
                </c:pt>
                <c:pt idx="18">
                  <c:v>1.4268241230501642</c:v>
                </c:pt>
                <c:pt idx="19">
                  <c:v>1.4403349236643792</c:v>
                </c:pt>
                <c:pt idx="20">
                  <c:v>1.4814330017715056</c:v>
                </c:pt>
                <c:pt idx="21">
                  <c:v>1.5425949185625827</c:v>
                </c:pt>
                <c:pt idx="22">
                  <c:v>1.5564721430664779</c:v>
                </c:pt>
                <c:pt idx="23">
                  <c:v>1.6072681568012037</c:v>
                </c:pt>
                <c:pt idx="24">
                  <c:v>1.5852163953486504</c:v>
                </c:pt>
                <c:pt idx="25">
                  <c:v>1.62953940527116</c:v>
                </c:pt>
                <c:pt idx="26">
                  <c:v>1.6724241167342055</c:v>
                </c:pt>
                <c:pt idx="27">
                  <c:v>1.704695483402034</c:v>
                </c:pt>
                <c:pt idx="28">
                  <c:v>1.7410218741110903</c:v>
                </c:pt>
                <c:pt idx="29">
                  <c:v>1.766854732983939</c:v>
                </c:pt>
                <c:pt idx="30">
                  <c:v>1.7356885466445624</c:v>
                </c:pt>
                <c:pt idx="31">
                  <c:v>1.8008727292186182</c:v>
                </c:pt>
                <c:pt idx="32">
                  <c:v>1.8400451647003229</c:v>
                </c:pt>
                <c:pt idx="33">
                  <c:v>1.8922860178118985</c:v>
                </c:pt>
                <c:pt idx="34">
                  <c:v>1.8564615410459924</c:v>
                </c:pt>
                <c:pt idx="35">
                  <c:v>1.8865045907758264</c:v>
                </c:pt>
                <c:pt idx="36">
                  <c:v>1.8954210972290817</c:v>
                </c:pt>
                <c:pt idx="37">
                  <c:v>1.943100006156977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'derived data'!$AM$2</c:f>
              <c:strCache>
                <c:ptCount val="1"/>
                <c:pt idx="0">
                  <c:v>Energy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'derived data'!$AJ$24:$AJ$63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'derived data'!$AM$24:$AM$63</c:f>
              <c:numCache>
                <c:ptCount val="40"/>
                <c:pt idx="0">
                  <c:v>1</c:v>
                </c:pt>
                <c:pt idx="1">
                  <c:v>1.018031069654807</c:v>
                </c:pt>
                <c:pt idx="2">
                  <c:v>1.0171716044961836</c:v>
                </c:pt>
                <c:pt idx="3">
                  <c:v>1.0133069809536148</c:v>
                </c:pt>
                <c:pt idx="4">
                  <c:v>1.0531092016615904</c:v>
                </c:pt>
                <c:pt idx="5">
                  <c:v>1.091470257613982</c:v>
                </c:pt>
                <c:pt idx="6">
                  <c:v>1.0686469970757657</c:v>
                </c:pt>
                <c:pt idx="7">
                  <c:v>1.1024186543163441</c:v>
                </c:pt>
                <c:pt idx="8">
                  <c:v>1.1014049485977409</c:v>
                </c:pt>
                <c:pt idx="9">
                  <c:v>1.0915974882109372</c:v>
                </c:pt>
                <c:pt idx="10">
                  <c:v>1.1419837094189391</c:v>
                </c:pt>
                <c:pt idx="11">
                  <c:v>1.177185765685699</c:v>
                </c:pt>
                <c:pt idx="12">
                  <c:v>1.2214822555968812</c:v>
                </c:pt>
                <c:pt idx="13">
                  <c:v>1.236274113150269</c:v>
                </c:pt>
                <c:pt idx="14">
                  <c:v>1.228740567275901</c:v>
                </c:pt>
                <c:pt idx="15">
                  <c:v>1.2104834374986868</c:v>
                </c:pt>
                <c:pt idx="16">
                  <c:v>1.22803188974947</c:v>
                </c:pt>
                <c:pt idx="17">
                  <c:v>1.2404071214190562</c:v>
                </c:pt>
                <c:pt idx="18">
                  <c:v>1.279174429004488</c:v>
                </c:pt>
                <c:pt idx="19">
                  <c:v>1.3031845223767633</c:v>
                </c:pt>
                <c:pt idx="20">
                  <c:v>1.3299613426618475</c:v>
                </c:pt>
                <c:pt idx="21">
                  <c:v>1.314712926067688</c:v>
                </c:pt>
                <c:pt idx="22">
                  <c:v>1.3448915127275882</c:v>
                </c:pt>
                <c:pt idx="23">
                  <c:v>1.341739476518657</c:v>
                </c:pt>
                <c:pt idx="24">
                  <c:v>1.3747603581321153</c:v>
                </c:pt>
                <c:pt idx="25">
                  <c:v>1.3749835054517814</c:v>
                </c:pt>
                <c:pt idx="26">
                  <c:v>1.3531242846062563</c:v>
                </c:pt>
                <c:pt idx="27">
                  <c:v>1.4002224837418153</c:v>
                </c:pt>
                <c:pt idx="28">
                  <c:v>1.4178409240240564</c:v>
                </c:pt>
                <c:pt idx="29">
                  <c:v>1.4610154962511885</c:v>
                </c:pt>
                <c:pt idx="30">
                  <c:v>1.5026751812054362</c:v>
                </c:pt>
                <c:pt idx="31">
                  <c:v>1.4975688087606218</c:v>
                </c:pt>
                <c:pt idx="32">
                  <c:v>1.5210036320285445</c:v>
                </c:pt>
                <c:pt idx="33">
                  <c:v>1.506357946753213</c:v>
                </c:pt>
                <c:pt idx="34">
                  <c:v>1.5233283108419111</c:v>
                </c:pt>
                <c:pt idx="35">
                  <c:v>1.5519733001616904</c:v>
                </c:pt>
                <c:pt idx="36">
                  <c:v>1.6059727318498422</c:v>
                </c:pt>
                <c:pt idx="37">
                  <c:v>1.6706874933260383</c:v>
                </c:pt>
                <c:pt idx="38">
                  <c:v>1.685792602657624</c:v>
                </c:pt>
                <c:pt idx="39">
                  <c:v>1.7135667862455166</c:v>
                </c:pt>
              </c:numCache>
            </c:numRef>
          </c:val>
          <c:smooth val="0"/>
        </c:ser>
        <c:marker val="1"/>
        <c:axId val="56161814"/>
        <c:axId val="35694279"/>
      </c:line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694279"/>
        <c:crossesAt val="0"/>
        <c:auto val="1"/>
        <c:lblOffset val="100"/>
        <c:tickLblSkip val="2"/>
        <c:tickMarkSkip val="3"/>
        <c:noMultiLvlLbl val="0"/>
      </c:catAx>
      <c:valAx>
        <c:axId val="35694279"/>
        <c:scaling>
          <c:orientation val="minMax"/>
          <c:max val="2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6181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25"/>
          <c:y val="0.57975"/>
          <c:w val="0.144"/>
          <c:h val="0.1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525"/>
          <c:w val="0.95425"/>
          <c:h val="0.9295"/>
        </c:manualLayout>
      </c:layout>
      <c:barChart>
        <c:barDir val="col"/>
        <c:grouping val="clustered"/>
        <c:varyColors val="0"/>
        <c:axId val="52813056"/>
        <c:axId val="5555457"/>
      </c:bar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555457"/>
        <c:crosses val="autoZero"/>
        <c:auto val="1"/>
        <c:lblOffset val="100"/>
        <c:tickLblSkip val="1"/>
        <c:noMultiLvlLbl val="0"/>
      </c:catAx>
      <c:valAx>
        <c:axId val="55554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2813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675"/>
          <c:w val="0.9717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'derived data'!$AP$2</c:f>
              <c:strCache>
                <c:ptCount val="1"/>
                <c:pt idx="0">
                  <c:v>Labour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'derived data'!$AO$46:$AO$63</c:f>
              <c:numCache>
                <c:ptCount val="1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cat>
          <c:val>
            <c:numRef>
              <c:f>'derived data'!$AP$46:$AP$63</c:f>
              <c:numCache>
                <c:ptCount val="18"/>
                <c:pt idx="0">
                  <c:v>1</c:v>
                </c:pt>
                <c:pt idx="1">
                  <c:v>1.032648473078865</c:v>
                </c:pt>
                <c:pt idx="2">
                  <c:v>1.030199397948315</c:v>
                </c:pt>
                <c:pt idx="3">
                  <c:v>1.1061231325788976</c:v>
                </c:pt>
                <c:pt idx="4">
                  <c:v>1.1401114317859697</c:v>
                </c:pt>
                <c:pt idx="5">
                  <c:v>1.1729951024440515</c:v>
                </c:pt>
                <c:pt idx="6">
                  <c:v>1.2197648600912214</c:v>
                </c:pt>
                <c:pt idx="7">
                  <c:v>1.2580988847082903</c:v>
                </c:pt>
                <c:pt idx="8">
                  <c:v>1.3213351524100088</c:v>
                </c:pt>
                <c:pt idx="9">
                  <c:v>1.377252659633754</c:v>
                </c:pt>
                <c:pt idx="10">
                  <c:v>1.476369214616282</c:v>
                </c:pt>
                <c:pt idx="11">
                  <c:v>1.5634491216448196</c:v>
                </c:pt>
                <c:pt idx="12">
                  <c:v>1.6364209920462804</c:v>
                </c:pt>
                <c:pt idx="13">
                  <c:v>1.708861799154661</c:v>
                </c:pt>
                <c:pt idx="14">
                  <c:v>1.7975801554781914</c:v>
                </c:pt>
                <c:pt idx="15">
                  <c:v>1.8740742707397258</c:v>
                </c:pt>
                <c:pt idx="16">
                  <c:v>1.91645929453457</c:v>
                </c:pt>
                <c:pt idx="17">
                  <c:v>1.9025295808371974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'derived data'!$AQ$2</c:f>
              <c:strCache>
                <c:ptCount val="1"/>
                <c:pt idx="0">
                  <c:v>Material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'derived data'!$AO$46:$AO$63</c:f>
              <c:numCache>
                <c:ptCount val="1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cat>
          <c:val>
            <c:numRef>
              <c:f>'derived data'!$AQ$46:$AQ$63</c:f>
              <c:numCache>
                <c:ptCount val="18"/>
                <c:pt idx="0">
                  <c:v>1</c:v>
                </c:pt>
                <c:pt idx="1">
                  <c:v>0.9866567309296654</c:v>
                </c:pt>
                <c:pt idx="2">
                  <c:v>1.0824771141501726</c:v>
                </c:pt>
                <c:pt idx="3">
                  <c:v>1.0802792426807404</c:v>
                </c:pt>
                <c:pt idx="4">
                  <c:v>1.0959554583673166</c:v>
                </c:pt>
                <c:pt idx="5">
                  <c:v>1.14840212259041</c:v>
                </c:pt>
                <c:pt idx="6">
                  <c:v>1.2066696798232597</c:v>
                </c:pt>
                <c:pt idx="7">
                  <c:v>1.285070139421598</c:v>
                </c:pt>
                <c:pt idx="8">
                  <c:v>1.2073761957170304</c:v>
                </c:pt>
                <c:pt idx="9">
                  <c:v>1.21489053683896</c:v>
                </c:pt>
                <c:pt idx="10">
                  <c:v>1.2835672351427925</c:v>
                </c:pt>
                <c:pt idx="11">
                  <c:v>1.2754184707376475</c:v>
                </c:pt>
                <c:pt idx="12">
                  <c:v>1.2534135435871236</c:v>
                </c:pt>
                <c:pt idx="13">
                  <c:v>1.260706441442852</c:v>
                </c:pt>
                <c:pt idx="14">
                  <c:v>1.3145113616010378</c:v>
                </c:pt>
                <c:pt idx="15">
                  <c:v>1.2924746396941074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'derived data'!$AR$2</c:f>
              <c:strCache>
                <c:ptCount val="1"/>
                <c:pt idx="0">
                  <c:v>Energy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'derived data'!$AO$46:$AO$63</c:f>
              <c:numCache>
                <c:ptCount val="18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cat>
          <c:val>
            <c:numRef>
              <c:f>'derived data'!$AR$46:$AR$63</c:f>
              <c:numCache>
                <c:ptCount val="18"/>
                <c:pt idx="0">
                  <c:v>1</c:v>
                </c:pt>
                <c:pt idx="1">
                  <c:v>1.0126585150106382</c:v>
                </c:pt>
                <c:pt idx="2">
                  <c:v>1.0936815149701764</c:v>
                </c:pt>
                <c:pt idx="3">
                  <c:v>1.1099076738778855</c:v>
                </c:pt>
                <c:pt idx="4">
                  <c:v>1.1184313115379656</c:v>
                </c:pt>
                <c:pt idx="5">
                  <c:v>1.1821251951484226</c:v>
                </c:pt>
                <c:pt idx="6">
                  <c:v>1.281859315006971</c:v>
                </c:pt>
                <c:pt idx="7">
                  <c:v>1.38519665122757</c:v>
                </c:pt>
                <c:pt idx="8">
                  <c:v>1.4566126744197678</c:v>
                </c:pt>
                <c:pt idx="9">
                  <c:v>1.4610747784715195</c:v>
                </c:pt>
                <c:pt idx="10">
                  <c:v>1.5082127628124375</c:v>
                </c:pt>
                <c:pt idx="11">
                  <c:v>1.5249533137181182</c:v>
                </c:pt>
                <c:pt idx="12">
                  <c:v>1.6099315999829156</c:v>
                </c:pt>
                <c:pt idx="13">
                  <c:v>1.67280975288318</c:v>
                </c:pt>
                <c:pt idx="14">
                  <c:v>1.7385996085043358</c:v>
                </c:pt>
                <c:pt idx="15">
                  <c:v>1.8608625901395666</c:v>
                </c:pt>
                <c:pt idx="16">
                  <c:v>1.9352538070813674</c:v>
                </c:pt>
              </c:numCache>
            </c:numRef>
          </c:val>
          <c:smooth val="0"/>
        </c:ser>
        <c:marker val="1"/>
        <c:axId val="49999114"/>
        <c:axId val="47338843"/>
      </c:line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338843"/>
        <c:crossesAt val="0"/>
        <c:auto val="1"/>
        <c:lblOffset val="100"/>
        <c:tickLblSkip val="1"/>
        <c:noMultiLvlLbl val="0"/>
      </c:catAx>
      <c:valAx>
        <c:axId val="47338843"/>
        <c:scaling>
          <c:orientation val="minMax"/>
          <c:max val="2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9911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57675"/>
          <c:w val="0.144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</xdr:row>
      <xdr:rowOff>28575</xdr:rowOff>
    </xdr:from>
    <xdr:to>
      <xdr:col>8</xdr:col>
      <xdr:colOff>38100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247650" y="1971675"/>
        <a:ext cx="64960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247650</xdr:colOff>
      <xdr:row>40</xdr:row>
      <xdr:rowOff>28575</xdr:rowOff>
    </xdr:from>
    <xdr:to>
      <xdr:col>39</xdr:col>
      <xdr:colOff>76200</xdr:colOff>
      <xdr:row>56</xdr:row>
      <xdr:rowOff>123825</xdr:rowOff>
    </xdr:to>
    <xdr:graphicFrame>
      <xdr:nvGraphicFramePr>
        <xdr:cNvPr id="2" name="Chart 2"/>
        <xdr:cNvGraphicFramePr/>
      </xdr:nvGraphicFramePr>
      <xdr:xfrm>
        <a:off x="28746450" y="6505575"/>
        <a:ext cx="40195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676275</xdr:colOff>
      <xdr:row>12</xdr:row>
      <xdr:rowOff>57150</xdr:rowOff>
    </xdr:from>
    <xdr:to>
      <xdr:col>16</xdr:col>
      <xdr:colOff>466725</xdr:colOff>
      <xdr:row>46</xdr:row>
      <xdr:rowOff>133350</xdr:rowOff>
    </xdr:to>
    <xdr:graphicFrame>
      <xdr:nvGraphicFramePr>
        <xdr:cNvPr id="3" name="Chart 3"/>
        <xdr:cNvGraphicFramePr/>
      </xdr:nvGraphicFramePr>
      <xdr:xfrm>
        <a:off x="7381875" y="2000250"/>
        <a:ext cx="6496050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1"/>
  <sheetViews>
    <sheetView tabSelected="1" zoomScale="80" zoomScaleNormal="80" zoomScalePageLayoutView="0" workbookViewId="0" topLeftCell="A1">
      <selection activeCell="K9" sqref="K9"/>
    </sheetView>
  </sheetViews>
  <sheetFormatPr defaultColWidth="9.00390625" defaultRowHeight="12.75"/>
  <cols>
    <col min="1" max="16384" width="11.00390625" style="0" customWidth="1"/>
  </cols>
  <sheetData>
    <row r="1" s="1" customFormat="1" ht="12.75"/>
    <row r="2" spans="2:3" s="1" customFormat="1" ht="12.75">
      <c r="B2" s="2" t="s">
        <v>0</v>
      </c>
      <c r="C2" s="3">
        <v>7</v>
      </c>
    </row>
    <row r="3" spans="2:3" s="1" customFormat="1" ht="12.75">
      <c r="B3" s="2" t="s">
        <v>1</v>
      </c>
      <c r="C3" s="3" t="s">
        <v>2</v>
      </c>
    </row>
    <row r="4" spans="2:3" s="1" customFormat="1" ht="12.75">
      <c r="B4" s="2" t="s">
        <v>3</v>
      </c>
      <c r="C4" s="3" t="s">
        <v>27</v>
      </c>
    </row>
    <row r="5" spans="2:3" s="1" customFormat="1" ht="12.75">
      <c r="B5" s="4" t="s">
        <v>4</v>
      </c>
      <c r="C5" s="4"/>
    </row>
    <row r="6" s="5" customFormat="1" ht="12.75"/>
    <row r="7" ht="12.75">
      <c r="A7" s="6" t="s">
        <v>5</v>
      </c>
    </row>
    <row r="8" ht="12.75">
      <c r="A8" t="s">
        <v>6</v>
      </c>
    </row>
    <row r="11" spans="5:14" ht="12.75">
      <c r="E11" s="6" t="s">
        <v>7</v>
      </c>
      <c r="N11" s="6" t="s">
        <v>8</v>
      </c>
    </row>
    <row r="91" spans="4:14" ht="12.75">
      <c r="D91" s="6"/>
      <c r="N91" s="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9"/>
  <sheetViews>
    <sheetView zoomScale="60" zoomScaleNormal="60" zoomScalePageLayoutView="0" workbookViewId="0" topLeftCell="AD1">
      <selection activeCell="AR27" sqref="AR27"/>
    </sheetView>
  </sheetViews>
  <sheetFormatPr defaultColWidth="11.00390625" defaultRowHeight="12.75"/>
  <cols>
    <col min="1" max="1" width="8.25390625" style="7" customWidth="1"/>
    <col min="2" max="2" width="12.75390625" style="8" customWidth="1"/>
    <col min="3" max="5" width="10.75390625" style="8" customWidth="1"/>
    <col min="6" max="6" width="11.00390625" style="7" customWidth="1"/>
    <col min="7" max="7" width="8.25390625" style="7" customWidth="1"/>
    <col min="8" max="8" width="11.625" style="8" customWidth="1"/>
    <col min="9" max="11" width="10.75390625" style="8" customWidth="1"/>
    <col min="12" max="12" width="11.00390625" style="7" customWidth="1"/>
    <col min="13" max="13" width="8.25390625" style="7" customWidth="1"/>
    <col min="14" max="14" width="11.625" style="8" customWidth="1"/>
    <col min="15" max="17" width="10.75390625" style="8" customWidth="1"/>
    <col min="18" max="19" width="11.00390625" style="7" customWidth="1"/>
    <col min="20" max="20" width="8.25390625" style="9" customWidth="1"/>
    <col min="21" max="21" width="15.125" style="10" customWidth="1"/>
    <col min="22" max="22" width="15.875" style="8" customWidth="1"/>
    <col min="23" max="23" width="15.125" style="11" customWidth="1"/>
    <col min="24" max="24" width="10.75390625" style="12" customWidth="1"/>
    <col min="25" max="25" width="8.25390625" style="12" customWidth="1"/>
    <col min="26" max="26" width="15.125" style="13" customWidth="1"/>
    <col min="27" max="27" width="15.875" style="14" customWidth="1"/>
    <col min="28" max="28" width="14.25390625" style="14" customWidth="1"/>
    <col min="29" max="29" width="10.75390625" style="12" customWidth="1"/>
    <col min="30" max="30" width="8.25390625" style="12" customWidth="1"/>
    <col min="31" max="31" width="15.125" style="10" customWidth="1"/>
    <col min="32" max="32" width="15.875" style="11" customWidth="1"/>
    <col min="33" max="33" width="14.25390625" style="11" customWidth="1"/>
    <col min="34" max="35" width="11.00390625" style="7" customWidth="1"/>
    <col min="36" max="36" width="8.25390625" style="9" customWidth="1"/>
    <col min="37" max="37" width="12.75390625" style="11" customWidth="1"/>
    <col min="38" max="39" width="10.75390625" style="11" customWidth="1"/>
    <col min="40" max="40" width="10.75390625" style="12" customWidth="1"/>
    <col min="41" max="41" width="8.25390625" style="12" customWidth="1"/>
    <col min="42" max="42" width="12.75390625" style="13" customWidth="1"/>
    <col min="43" max="44" width="10.75390625" style="15" customWidth="1"/>
    <col min="45" max="45" width="10.75390625" style="12" customWidth="1"/>
    <col min="46" max="16384" width="11.00390625" style="7" customWidth="1"/>
  </cols>
  <sheetData>
    <row r="1" spans="2:44" ht="12.75">
      <c r="B1" s="70" t="s">
        <v>10</v>
      </c>
      <c r="C1" s="70"/>
      <c r="D1" s="70"/>
      <c r="E1" s="70"/>
      <c r="H1" s="70" t="s">
        <v>10</v>
      </c>
      <c r="I1" s="70"/>
      <c r="J1" s="70"/>
      <c r="K1" s="70"/>
      <c r="N1" s="70" t="s">
        <v>10</v>
      </c>
      <c r="O1" s="70"/>
      <c r="P1" s="70"/>
      <c r="Q1" s="70"/>
      <c r="U1" s="69" t="s">
        <v>11</v>
      </c>
      <c r="V1" s="69"/>
      <c r="W1" s="69"/>
      <c r="Z1" s="69" t="s">
        <v>11</v>
      </c>
      <c r="AA1" s="69"/>
      <c r="AB1" s="69"/>
      <c r="AE1" s="69" t="s">
        <v>11</v>
      </c>
      <c r="AF1" s="69"/>
      <c r="AG1" s="69"/>
      <c r="AK1" s="69" t="s">
        <v>12</v>
      </c>
      <c r="AL1" s="69"/>
      <c r="AM1" s="69"/>
      <c r="AP1" s="70" t="s">
        <v>12</v>
      </c>
      <c r="AQ1" s="70"/>
      <c r="AR1" s="70"/>
    </row>
    <row r="2" spans="1:45" s="18" customFormat="1" ht="12.75">
      <c r="A2" s="16" t="s">
        <v>7</v>
      </c>
      <c r="B2" s="17" t="s">
        <v>13</v>
      </c>
      <c r="C2" s="17" t="s">
        <v>14</v>
      </c>
      <c r="D2" s="17" t="s">
        <v>15</v>
      </c>
      <c r="E2" s="17" t="s">
        <v>16</v>
      </c>
      <c r="G2" s="16" t="s">
        <v>8</v>
      </c>
      <c r="H2" s="17" t="s">
        <v>13</v>
      </c>
      <c r="I2" s="17" t="s">
        <v>14</v>
      </c>
      <c r="J2" s="17" t="s">
        <v>15</v>
      </c>
      <c r="K2" s="17" t="s">
        <v>16</v>
      </c>
      <c r="M2" s="16" t="s">
        <v>9</v>
      </c>
      <c r="N2" s="17" t="s">
        <v>13</v>
      </c>
      <c r="O2" s="17" t="s">
        <v>14</v>
      </c>
      <c r="P2" s="17" t="s">
        <v>15</v>
      </c>
      <c r="Q2" s="17" t="s">
        <v>16</v>
      </c>
      <c r="T2" s="19" t="s">
        <v>7</v>
      </c>
      <c r="U2" s="20" t="s">
        <v>13</v>
      </c>
      <c r="V2" s="17" t="s">
        <v>14</v>
      </c>
      <c r="W2" s="21" t="s">
        <v>15</v>
      </c>
      <c r="X2" s="22"/>
      <c r="Y2" s="16" t="s">
        <v>8</v>
      </c>
      <c r="Z2" s="23" t="s">
        <v>13</v>
      </c>
      <c r="AA2" s="24" t="s">
        <v>14</v>
      </c>
      <c r="AB2" s="24" t="s">
        <v>15</v>
      </c>
      <c r="AC2" s="22"/>
      <c r="AD2" s="16" t="s">
        <v>9</v>
      </c>
      <c r="AE2" s="20" t="s">
        <v>13</v>
      </c>
      <c r="AF2" s="21" t="s">
        <v>14</v>
      </c>
      <c r="AG2" s="21" t="s">
        <v>15</v>
      </c>
      <c r="AJ2" s="19" t="s">
        <v>7</v>
      </c>
      <c r="AK2" s="21" t="s">
        <v>13</v>
      </c>
      <c r="AL2" s="21" t="s">
        <v>14</v>
      </c>
      <c r="AM2" s="21" t="s">
        <v>15</v>
      </c>
      <c r="AN2" s="22"/>
      <c r="AO2" s="16" t="s">
        <v>8</v>
      </c>
      <c r="AP2" s="23" t="s">
        <v>13</v>
      </c>
      <c r="AQ2" s="25" t="s">
        <v>14</v>
      </c>
      <c r="AR2" s="25" t="s">
        <v>15</v>
      </c>
      <c r="AS2" s="22"/>
    </row>
    <row r="3" spans="1:44" s="28" customFormat="1" ht="57" customHeight="1" thickBot="1">
      <c r="A3" s="26"/>
      <c r="B3" s="27" t="s">
        <v>17</v>
      </c>
      <c r="C3" s="27" t="s">
        <v>18</v>
      </c>
      <c r="D3" s="27" t="s">
        <v>19</v>
      </c>
      <c r="E3" s="27" t="s">
        <v>20</v>
      </c>
      <c r="F3" s="27"/>
      <c r="G3" s="26"/>
      <c r="H3" s="27" t="s">
        <v>17</v>
      </c>
      <c r="I3" s="27" t="s">
        <v>18</v>
      </c>
      <c r="J3" s="27" t="s">
        <v>19</v>
      </c>
      <c r="K3" s="27" t="s">
        <v>20</v>
      </c>
      <c r="M3" s="26"/>
      <c r="N3" s="27" t="s">
        <v>17</v>
      </c>
      <c r="O3" s="27" t="s">
        <v>18</v>
      </c>
      <c r="P3" s="27" t="s">
        <v>19</v>
      </c>
      <c r="Q3" s="27" t="s">
        <v>20</v>
      </c>
      <c r="T3" s="29"/>
      <c r="U3" s="30" t="s">
        <v>21</v>
      </c>
      <c r="V3" s="27" t="s">
        <v>22</v>
      </c>
      <c r="W3" s="31" t="s">
        <v>23</v>
      </c>
      <c r="X3" s="27"/>
      <c r="Y3" s="26"/>
      <c r="Z3" s="30" t="s">
        <v>21</v>
      </c>
      <c r="AA3" s="27" t="s">
        <v>22</v>
      </c>
      <c r="AB3" s="31" t="s">
        <v>23</v>
      </c>
      <c r="AD3" s="26"/>
      <c r="AE3" s="30" t="s">
        <v>21</v>
      </c>
      <c r="AF3" s="27" t="s">
        <v>22</v>
      </c>
      <c r="AG3" s="31" t="s">
        <v>23</v>
      </c>
      <c r="AJ3" s="29"/>
      <c r="AK3" s="31" t="s">
        <v>24</v>
      </c>
      <c r="AL3" s="31" t="s">
        <v>24</v>
      </c>
      <c r="AM3" s="31" t="s">
        <v>24</v>
      </c>
      <c r="AO3" s="26"/>
      <c r="AP3" s="30" t="s">
        <v>25</v>
      </c>
      <c r="AQ3" s="30" t="s">
        <v>25</v>
      </c>
      <c r="AR3" s="30" t="s">
        <v>25</v>
      </c>
    </row>
    <row r="4" spans="1:41" ht="12.75">
      <c r="A4" s="32">
        <v>1950</v>
      </c>
      <c r="G4" s="32">
        <v>1950</v>
      </c>
      <c r="M4" s="32">
        <v>1950</v>
      </c>
      <c r="T4" s="33">
        <v>1950</v>
      </c>
      <c r="Y4" s="32">
        <v>1950</v>
      </c>
      <c r="AD4" s="32">
        <v>1950</v>
      </c>
      <c r="AJ4" s="33">
        <v>1950</v>
      </c>
      <c r="AO4" s="32">
        <v>1950</v>
      </c>
    </row>
    <row r="5" spans="1:41" ht="12.75">
      <c r="A5" s="32">
        <v>1951</v>
      </c>
      <c r="G5" s="32">
        <v>1951</v>
      </c>
      <c r="M5" s="32">
        <v>1951</v>
      </c>
      <c r="T5" s="33">
        <v>1951</v>
      </c>
      <c r="Y5" s="32">
        <v>1951</v>
      </c>
      <c r="AD5" s="32">
        <v>1951</v>
      </c>
      <c r="AJ5" s="33">
        <v>1951</v>
      </c>
      <c r="AO5" s="32">
        <v>1951</v>
      </c>
    </row>
    <row r="6" spans="1:41" ht="12.75">
      <c r="A6" s="32">
        <v>1952</v>
      </c>
      <c r="G6" s="32">
        <v>1952</v>
      </c>
      <c r="M6" s="32">
        <v>1952</v>
      </c>
      <c r="T6" s="33">
        <v>1952</v>
      </c>
      <c r="Y6" s="32">
        <v>1952</v>
      </c>
      <c r="AD6" s="32">
        <v>1952</v>
      </c>
      <c r="AJ6" s="33">
        <v>1952</v>
      </c>
      <c r="AO6" s="32">
        <v>1952</v>
      </c>
    </row>
    <row r="7" spans="1:41" ht="12.75">
      <c r="A7" s="32">
        <v>1953</v>
      </c>
      <c r="G7" s="32">
        <v>1953</v>
      </c>
      <c r="M7" s="32">
        <v>1953</v>
      </c>
      <c r="T7" s="33">
        <v>1953</v>
      </c>
      <c r="Y7" s="32">
        <v>1953</v>
      </c>
      <c r="AD7" s="32">
        <v>1953</v>
      </c>
      <c r="AJ7" s="33">
        <v>1953</v>
      </c>
      <c r="AO7" s="32">
        <v>1953</v>
      </c>
    </row>
    <row r="8" spans="1:41" ht="12.75">
      <c r="A8" s="32">
        <v>1954</v>
      </c>
      <c r="G8" s="32">
        <v>1954</v>
      </c>
      <c r="M8" s="32">
        <v>1954</v>
      </c>
      <c r="T8" s="33">
        <v>1954</v>
      </c>
      <c r="Y8" s="32">
        <v>1954</v>
      </c>
      <c r="AD8" s="32">
        <v>1954</v>
      </c>
      <c r="AJ8" s="33">
        <v>1954</v>
      </c>
      <c r="AO8" s="32">
        <v>1954</v>
      </c>
    </row>
    <row r="9" spans="1:41" ht="12.75">
      <c r="A9" s="32">
        <v>1955</v>
      </c>
      <c r="G9" s="32">
        <v>1955</v>
      </c>
      <c r="M9" s="32">
        <v>1955</v>
      </c>
      <c r="T9" s="33">
        <v>1955</v>
      </c>
      <c r="Y9" s="32">
        <v>1955</v>
      </c>
      <c r="AD9" s="32">
        <v>1955</v>
      </c>
      <c r="AJ9" s="33">
        <v>1955</v>
      </c>
      <c r="AO9" s="32">
        <v>1955</v>
      </c>
    </row>
    <row r="10" spans="1:41" ht="12.75">
      <c r="A10" s="32">
        <v>1956</v>
      </c>
      <c r="G10" s="32">
        <v>1956</v>
      </c>
      <c r="M10" s="32">
        <v>1956</v>
      </c>
      <c r="T10" s="33">
        <v>1956</v>
      </c>
      <c r="Y10" s="32">
        <v>1956</v>
      </c>
      <c r="AD10" s="32">
        <v>1956</v>
      </c>
      <c r="AJ10" s="33">
        <v>1956</v>
      </c>
      <c r="AO10" s="32">
        <v>1956</v>
      </c>
    </row>
    <row r="11" spans="1:41" ht="12.75">
      <c r="A11" s="32">
        <v>1957</v>
      </c>
      <c r="G11" s="32">
        <v>1957</v>
      </c>
      <c r="M11" s="32">
        <v>1957</v>
      </c>
      <c r="T11" s="33">
        <v>1957</v>
      </c>
      <c r="Y11" s="32">
        <v>1957</v>
      </c>
      <c r="AD11" s="32">
        <v>1957</v>
      </c>
      <c r="AJ11" s="33">
        <v>1957</v>
      </c>
      <c r="AO11" s="32">
        <v>1957</v>
      </c>
    </row>
    <row r="12" spans="1:41" ht="12.75">
      <c r="A12" s="32">
        <v>1958</v>
      </c>
      <c r="G12" s="32">
        <v>1958</v>
      </c>
      <c r="M12" s="32">
        <v>1958</v>
      </c>
      <c r="T12" s="33">
        <v>1958</v>
      </c>
      <c r="Y12" s="32">
        <v>1958</v>
      </c>
      <c r="AD12" s="32">
        <v>1958</v>
      </c>
      <c r="AJ12" s="33">
        <v>1958</v>
      </c>
      <c r="AO12" s="32">
        <v>1958</v>
      </c>
    </row>
    <row r="13" spans="1:44" s="36" customFormat="1" ht="12.75">
      <c r="A13" s="34">
        <v>1959</v>
      </c>
      <c r="B13" s="35"/>
      <c r="C13" s="35"/>
      <c r="D13" s="35"/>
      <c r="E13" s="35"/>
      <c r="G13" s="34">
        <v>1959</v>
      </c>
      <c r="H13" s="35"/>
      <c r="I13" s="35"/>
      <c r="J13" s="35"/>
      <c r="K13" s="35"/>
      <c r="M13" s="34">
        <v>1959</v>
      </c>
      <c r="N13" s="35"/>
      <c r="O13" s="35"/>
      <c r="P13" s="35"/>
      <c r="Q13" s="35"/>
      <c r="T13" s="37">
        <v>1959</v>
      </c>
      <c r="U13" s="38"/>
      <c r="V13" s="35"/>
      <c r="W13" s="39"/>
      <c r="Y13" s="34">
        <v>1959</v>
      </c>
      <c r="Z13" s="38"/>
      <c r="AA13" s="39"/>
      <c r="AB13" s="39"/>
      <c r="AD13" s="34">
        <v>1959</v>
      </c>
      <c r="AE13" s="38"/>
      <c r="AF13" s="39"/>
      <c r="AG13" s="39"/>
      <c r="AJ13" s="37">
        <v>1959</v>
      </c>
      <c r="AK13" s="39"/>
      <c r="AL13" s="39"/>
      <c r="AM13" s="39"/>
      <c r="AO13" s="34">
        <v>1959</v>
      </c>
      <c r="AP13" s="38"/>
      <c r="AQ13" s="35"/>
      <c r="AR13" s="35"/>
    </row>
    <row r="14" spans="1:41" ht="12.75">
      <c r="A14" s="32">
        <v>1960</v>
      </c>
      <c r="B14" s="8">
        <v>317803679.193371</v>
      </c>
      <c r="D14" s="8">
        <v>542472.288</v>
      </c>
      <c r="G14" s="32">
        <v>1960</v>
      </c>
      <c r="M14" s="32">
        <v>1960</v>
      </c>
      <c r="T14" s="33">
        <v>1960</v>
      </c>
      <c r="V14" s="10"/>
      <c r="Y14" s="32">
        <v>1960</v>
      </c>
      <c r="AD14" s="32">
        <v>1960</v>
      </c>
      <c r="AJ14" s="33">
        <v>1960</v>
      </c>
      <c r="AO14" s="32">
        <v>1960</v>
      </c>
    </row>
    <row r="15" spans="1:41" ht="12.75">
      <c r="A15" s="32">
        <v>1961</v>
      </c>
      <c r="B15" s="8">
        <v>316958199.479443</v>
      </c>
      <c r="D15" s="8">
        <v>559447.629</v>
      </c>
      <c r="G15" s="32">
        <v>1961</v>
      </c>
      <c r="M15" s="32">
        <v>1961</v>
      </c>
      <c r="T15" s="33">
        <v>1961</v>
      </c>
      <c r="Y15" s="32">
        <v>1961</v>
      </c>
      <c r="AD15" s="32">
        <v>1961</v>
      </c>
      <c r="AJ15" s="33">
        <v>1961</v>
      </c>
      <c r="AO15" s="32">
        <v>1961</v>
      </c>
    </row>
    <row r="16" spans="1:41" ht="12.75">
      <c r="A16" s="32">
        <v>1962</v>
      </c>
      <c r="B16" s="8">
        <v>314646083.732478</v>
      </c>
      <c r="D16" s="8">
        <v>599977.828</v>
      </c>
      <c r="G16" s="32">
        <v>1962</v>
      </c>
      <c r="M16" s="32">
        <v>1962</v>
      </c>
      <c r="T16" s="33">
        <v>1962</v>
      </c>
      <c r="Y16" s="32">
        <v>1962</v>
      </c>
      <c r="AD16" s="32">
        <v>1962</v>
      </c>
      <c r="AJ16" s="33">
        <v>1962</v>
      </c>
      <c r="AO16" s="32">
        <v>1962</v>
      </c>
    </row>
    <row r="17" spans="1:41" ht="12.75">
      <c r="A17" s="32">
        <v>1963</v>
      </c>
      <c r="B17" s="8">
        <v>311795787.492676</v>
      </c>
      <c r="D17" s="8">
        <v>644307.604</v>
      </c>
      <c r="G17" s="32">
        <v>1963</v>
      </c>
      <c r="M17" s="32">
        <v>1963</v>
      </c>
      <c r="T17" s="33">
        <v>1963</v>
      </c>
      <c r="Y17" s="32">
        <v>1963</v>
      </c>
      <c r="AD17" s="32">
        <v>1963</v>
      </c>
      <c r="AJ17" s="33">
        <v>1963</v>
      </c>
      <c r="AO17" s="32">
        <v>1963</v>
      </c>
    </row>
    <row r="18" spans="1:41" ht="12.75">
      <c r="A18" s="32">
        <v>1964</v>
      </c>
      <c r="B18" s="8">
        <v>312412145.796059</v>
      </c>
      <c r="D18" s="8">
        <v>672391.44</v>
      </c>
      <c r="G18" s="32">
        <v>1964</v>
      </c>
      <c r="M18" s="32">
        <v>1964</v>
      </c>
      <c r="T18" s="33">
        <v>1964</v>
      </c>
      <c r="Y18" s="32">
        <v>1964</v>
      </c>
      <c r="AD18" s="32">
        <v>1964</v>
      </c>
      <c r="AJ18" s="33">
        <v>1964</v>
      </c>
      <c r="AO18" s="32">
        <v>1964</v>
      </c>
    </row>
    <row r="19" spans="1:41" ht="12.75">
      <c r="A19" s="32">
        <v>1965</v>
      </c>
      <c r="B19" s="8">
        <v>310298351.911281</v>
      </c>
      <c r="D19" s="8">
        <v>701008.616</v>
      </c>
      <c r="G19" s="32">
        <v>1965</v>
      </c>
      <c r="M19" s="32">
        <v>1965</v>
      </c>
      <c r="T19" s="33">
        <v>1965</v>
      </c>
      <c r="Y19" s="32">
        <v>1965</v>
      </c>
      <c r="AD19" s="32">
        <v>1965</v>
      </c>
      <c r="AJ19" s="33">
        <v>1965</v>
      </c>
      <c r="AO19" s="32">
        <v>1965</v>
      </c>
    </row>
    <row r="20" spans="1:41" ht="12.75">
      <c r="A20" s="32">
        <v>1966</v>
      </c>
      <c r="B20" s="8">
        <v>307223959.907741</v>
      </c>
      <c r="D20" s="8">
        <v>720703.528</v>
      </c>
      <c r="G20" s="32">
        <v>1966</v>
      </c>
      <c r="M20" s="32">
        <v>1966</v>
      </c>
      <c r="T20" s="33">
        <v>1966</v>
      </c>
      <c r="Y20" s="32">
        <v>1966</v>
      </c>
      <c r="AD20" s="32">
        <v>1966</v>
      </c>
      <c r="AJ20" s="33">
        <v>1966</v>
      </c>
      <c r="AO20" s="32">
        <v>1966</v>
      </c>
    </row>
    <row r="21" spans="1:41" ht="12.75">
      <c r="A21" s="32">
        <v>1967</v>
      </c>
      <c r="B21" s="8">
        <v>300667124.907651</v>
      </c>
      <c r="D21" s="8">
        <v>748074.963</v>
      </c>
      <c r="G21" s="32">
        <v>1967</v>
      </c>
      <c r="M21" s="32">
        <v>1967</v>
      </c>
      <c r="T21" s="33">
        <v>1967</v>
      </c>
      <c r="Y21" s="32">
        <v>1967</v>
      </c>
      <c r="AD21" s="32">
        <v>1967</v>
      </c>
      <c r="AJ21" s="33">
        <v>1967</v>
      </c>
      <c r="AO21" s="32">
        <v>1967</v>
      </c>
    </row>
    <row r="22" spans="1:41" ht="12.75">
      <c r="A22" s="32">
        <v>1968</v>
      </c>
      <c r="B22" s="8">
        <v>297963742.128459</v>
      </c>
      <c r="D22" s="8">
        <v>800580.823</v>
      </c>
      <c r="G22" s="32">
        <v>1968</v>
      </c>
      <c r="M22" s="32">
        <v>1968</v>
      </c>
      <c r="T22" s="33">
        <v>1968</v>
      </c>
      <c r="Y22" s="32">
        <v>1968</v>
      </c>
      <c r="AD22" s="32">
        <v>1968</v>
      </c>
      <c r="AJ22" s="33">
        <v>1968</v>
      </c>
      <c r="AO22" s="32">
        <v>1968</v>
      </c>
    </row>
    <row r="23" spans="1:41" ht="12.75">
      <c r="A23" s="32">
        <v>1969</v>
      </c>
      <c r="B23" s="8">
        <v>296975166.36121</v>
      </c>
      <c r="D23" s="8">
        <v>864752.155</v>
      </c>
      <c r="G23" s="32">
        <v>1969</v>
      </c>
      <c r="M23" s="32">
        <v>1969</v>
      </c>
      <c r="T23" s="33">
        <v>1969</v>
      </c>
      <c r="Y23" s="32">
        <v>1969</v>
      </c>
      <c r="AD23" s="32">
        <v>1969</v>
      </c>
      <c r="AJ23" s="33">
        <v>1969</v>
      </c>
      <c r="AO23" s="32">
        <v>1969</v>
      </c>
    </row>
    <row r="24" spans="1:44" s="42" customFormat="1" ht="12.75">
      <c r="A24" s="40">
        <v>1970</v>
      </c>
      <c r="B24" s="41">
        <v>293943863.517279</v>
      </c>
      <c r="C24" s="41">
        <v>5077218.09</v>
      </c>
      <c r="D24" s="41">
        <v>1012975.045</v>
      </c>
      <c r="E24" s="41">
        <v>3406542.78636252</v>
      </c>
      <c r="G24" s="40">
        <v>1970</v>
      </c>
      <c r="H24" s="41"/>
      <c r="I24" s="41"/>
      <c r="J24" s="41"/>
      <c r="K24" s="41"/>
      <c r="M24" s="40">
        <v>1970</v>
      </c>
      <c r="N24" s="41"/>
      <c r="O24" s="41"/>
      <c r="P24" s="41"/>
      <c r="Q24" s="41"/>
      <c r="T24" s="43">
        <v>1970</v>
      </c>
      <c r="U24" s="44">
        <f>$E24/B24*1000</f>
        <v>11.589093051987703</v>
      </c>
      <c r="V24" s="45">
        <f>$E24/C24</f>
        <v>0.670946712545594</v>
      </c>
      <c r="W24" s="45">
        <f aca="true" t="shared" si="0" ref="W24:W59">$E24/D24</f>
        <v>3.3629088921558967</v>
      </c>
      <c r="Y24" s="40">
        <v>1970</v>
      </c>
      <c r="Z24" s="44"/>
      <c r="AA24" s="45"/>
      <c r="AB24" s="45"/>
      <c r="AD24" s="40">
        <v>1970</v>
      </c>
      <c r="AE24" s="44"/>
      <c r="AF24" s="45"/>
      <c r="AG24" s="45"/>
      <c r="AJ24" s="49">
        <v>1970</v>
      </c>
      <c r="AK24" s="50">
        <f>U24/U$24</f>
        <v>1</v>
      </c>
      <c r="AL24" s="50">
        <f>V24/V$24</f>
        <v>1</v>
      </c>
      <c r="AM24" s="50">
        <f>W24/W$24</f>
        <v>1</v>
      </c>
      <c r="AO24" s="40">
        <v>1970</v>
      </c>
      <c r="AP24" s="44"/>
      <c r="AQ24" s="41"/>
      <c r="AR24" s="41"/>
    </row>
    <row r="25" spans="1:41" ht="12.75">
      <c r="A25" s="32">
        <v>1971</v>
      </c>
      <c r="B25" s="8">
        <v>290021284.723519</v>
      </c>
      <c r="C25" s="8">
        <v>5195011.14</v>
      </c>
      <c r="D25" s="8">
        <v>1028101.452</v>
      </c>
      <c r="E25" s="8">
        <v>3519752.34282093</v>
      </c>
      <c r="G25" s="32">
        <v>1971</v>
      </c>
      <c r="M25" s="32">
        <v>1971</v>
      </c>
      <c r="T25" s="33">
        <v>1971</v>
      </c>
      <c r="U25" s="10">
        <f aca="true" t="shared" si="1" ref="U25:U61">$E25/B25*1000</f>
        <v>12.136186301554917</v>
      </c>
      <c r="V25" s="11">
        <f aca="true" t="shared" si="2" ref="V25:V59">$E25/C25</f>
        <v>0.6775254658685737</v>
      </c>
      <c r="W25" s="11">
        <f t="shared" si="0"/>
        <v>3.423545736633129</v>
      </c>
      <c r="Y25" s="32">
        <v>1971</v>
      </c>
      <c r="AD25" s="32">
        <v>1971</v>
      </c>
      <c r="AJ25" s="51">
        <v>1971</v>
      </c>
      <c r="AK25" s="52">
        <f aca="true" t="shared" si="3" ref="AK25:AM40">U25/U$24</f>
        <v>1.0472075983092894</v>
      </c>
      <c r="AL25" s="52">
        <f t="shared" si="3"/>
        <v>1.0098051800537478</v>
      </c>
      <c r="AM25" s="52">
        <f t="shared" si="3"/>
        <v>1.018031069654807</v>
      </c>
      <c r="AO25" s="32">
        <v>1971</v>
      </c>
    </row>
    <row r="26" spans="1:41" ht="12.75">
      <c r="A26" s="32">
        <v>1972</v>
      </c>
      <c r="B26" s="8">
        <v>287862450.622261</v>
      </c>
      <c r="C26" s="8">
        <v>5338717.12</v>
      </c>
      <c r="D26" s="8">
        <v>1074562.004</v>
      </c>
      <c r="E26" s="8">
        <v>3675706.35773205</v>
      </c>
      <c r="G26" s="32">
        <v>1972</v>
      </c>
      <c r="M26" s="32">
        <v>1972</v>
      </c>
      <c r="T26" s="33">
        <v>1972</v>
      </c>
      <c r="U26" s="10">
        <f t="shared" si="1"/>
        <v>12.768967782308597</v>
      </c>
      <c r="V26" s="11">
        <f t="shared" si="2"/>
        <v>0.6884999289364951</v>
      </c>
      <c r="W26" s="11">
        <f t="shared" si="0"/>
        <v>3.420655433608697</v>
      </c>
      <c r="Y26" s="32">
        <v>1972</v>
      </c>
      <c r="AD26" s="32">
        <v>1972</v>
      </c>
      <c r="AJ26" s="51">
        <v>1972</v>
      </c>
      <c r="AK26" s="52">
        <f t="shared" si="3"/>
        <v>1.1018090652157226</v>
      </c>
      <c r="AL26" s="52">
        <f>V26/V$24</f>
        <v>1.0261618636214844</v>
      </c>
      <c r="AM26" s="52">
        <f t="shared" si="3"/>
        <v>1.0171716044961836</v>
      </c>
      <c r="AO26" s="32">
        <v>1972</v>
      </c>
    </row>
    <row r="27" spans="1:41" ht="12.75">
      <c r="A27" s="32">
        <v>1973</v>
      </c>
      <c r="B27" s="8">
        <v>289579670.310987</v>
      </c>
      <c r="C27" s="8">
        <v>5624469.02</v>
      </c>
      <c r="D27" s="8">
        <v>1142001.93</v>
      </c>
      <c r="E27" s="8">
        <v>3891553.21957056</v>
      </c>
      <c r="G27" s="32">
        <v>1973</v>
      </c>
      <c r="M27" s="32">
        <v>1973</v>
      </c>
      <c r="T27" s="33">
        <v>1973</v>
      </c>
      <c r="U27" s="10">
        <f t="shared" si="1"/>
        <v>13.438627150142555</v>
      </c>
      <c r="V27" s="11">
        <f t="shared" si="2"/>
        <v>0.6918969960955639</v>
      </c>
      <c r="W27" s="11">
        <f t="shared" si="0"/>
        <v>3.4076590567325575</v>
      </c>
      <c r="Y27" s="32">
        <v>1973</v>
      </c>
      <c r="AD27" s="32">
        <v>1973</v>
      </c>
      <c r="AJ27" s="51">
        <v>1973</v>
      </c>
      <c r="AK27" s="52">
        <f t="shared" si="3"/>
        <v>1.1595926523204185</v>
      </c>
      <c r="AL27" s="52">
        <f t="shared" si="3"/>
        <v>1.0312249589397104</v>
      </c>
      <c r="AM27" s="52">
        <f t="shared" si="3"/>
        <v>1.0133069809536148</v>
      </c>
      <c r="AO27" s="32">
        <v>1973</v>
      </c>
    </row>
    <row r="28" spans="1:41" ht="12.75">
      <c r="A28" s="32">
        <v>1974</v>
      </c>
      <c r="B28" s="8">
        <v>286620151.47258</v>
      </c>
      <c r="C28" s="8">
        <v>5581516.64</v>
      </c>
      <c r="D28" s="8">
        <v>1122594.008</v>
      </c>
      <c r="E28" s="8">
        <v>3975678.24056729</v>
      </c>
      <c r="G28" s="32">
        <v>1974</v>
      </c>
      <c r="M28" s="32">
        <v>1974</v>
      </c>
      <c r="T28" s="33">
        <v>1974</v>
      </c>
      <c r="U28" s="10">
        <f t="shared" si="1"/>
        <v>13.870895748750694</v>
      </c>
      <c r="V28" s="11">
        <f t="shared" si="2"/>
        <v>0.712293539013312</v>
      </c>
      <c r="W28" s="11">
        <f t="shared" si="0"/>
        <v>3.54151029867896</v>
      </c>
      <c r="Y28" s="32">
        <v>1974</v>
      </c>
      <c r="AD28" s="32">
        <v>1974</v>
      </c>
      <c r="AJ28" s="51">
        <v>1974</v>
      </c>
      <c r="AK28" s="52">
        <f t="shared" si="3"/>
        <v>1.1968922577916161</v>
      </c>
      <c r="AL28" s="52">
        <f t="shared" si="3"/>
        <v>1.061624605493403</v>
      </c>
      <c r="AM28" s="52">
        <f t="shared" si="3"/>
        <v>1.0531092016615904</v>
      </c>
      <c r="AO28" s="32">
        <v>1974</v>
      </c>
    </row>
    <row r="29" spans="1:41" ht="12.75">
      <c r="A29" s="32">
        <v>1975</v>
      </c>
      <c r="B29" s="8">
        <v>278885935.215846</v>
      </c>
      <c r="C29" s="8">
        <v>5370452.91</v>
      </c>
      <c r="D29" s="8">
        <v>1079624.939</v>
      </c>
      <c r="E29" s="8">
        <v>3962779.57060256</v>
      </c>
      <c r="G29" s="32">
        <v>1975</v>
      </c>
      <c r="M29" s="32">
        <v>1975</v>
      </c>
      <c r="T29" s="33">
        <v>1975</v>
      </c>
      <c r="U29" s="10">
        <f t="shared" si="1"/>
        <v>14.209320263983678</v>
      </c>
      <c r="V29" s="11">
        <f t="shared" si="2"/>
        <v>0.7378855446667644</v>
      </c>
      <c r="W29" s="11">
        <f t="shared" si="0"/>
        <v>3.6705150348537474</v>
      </c>
      <c r="Y29" s="32">
        <v>1975</v>
      </c>
      <c r="AD29" s="32">
        <v>1975</v>
      </c>
      <c r="AJ29" s="51">
        <v>1975</v>
      </c>
      <c r="AK29" s="52">
        <f t="shared" si="3"/>
        <v>1.2260942422536305</v>
      </c>
      <c r="AL29" s="52">
        <f t="shared" si="3"/>
        <v>1.0997677324734214</v>
      </c>
      <c r="AM29" s="52">
        <f t="shared" si="3"/>
        <v>1.091470257613982</v>
      </c>
      <c r="AO29" s="32">
        <v>1975</v>
      </c>
    </row>
    <row r="30" spans="1:41" ht="12.75">
      <c r="A30" s="32">
        <v>1976</v>
      </c>
      <c r="B30" s="8">
        <v>277565844.821721</v>
      </c>
      <c r="C30" s="8">
        <v>5409322.93</v>
      </c>
      <c r="D30" s="8">
        <v>1151695.264</v>
      </c>
      <c r="E30" s="8">
        <v>4138919.23857028</v>
      </c>
      <c r="G30" s="32">
        <v>1976</v>
      </c>
      <c r="M30" s="32">
        <v>1976</v>
      </c>
      <c r="T30" s="33">
        <v>1976</v>
      </c>
      <c r="U30" s="10">
        <f t="shared" si="1"/>
        <v>14.911486106039757</v>
      </c>
      <c r="V30" s="11">
        <f t="shared" si="2"/>
        <v>0.7651455259984414</v>
      </c>
      <c r="W30" s="11">
        <f t="shared" si="0"/>
        <v>3.5937624890417887</v>
      </c>
      <c r="Y30" s="32">
        <v>1976</v>
      </c>
      <c r="AD30" s="32">
        <v>1976</v>
      </c>
      <c r="AJ30" s="51">
        <v>1976</v>
      </c>
      <c r="AK30" s="52">
        <f t="shared" si="3"/>
        <v>1.2866827489561155</v>
      </c>
      <c r="AL30" s="52">
        <f t="shared" si="3"/>
        <v>1.1403968626591134</v>
      </c>
      <c r="AM30" s="52">
        <f t="shared" si="3"/>
        <v>1.0686469970757657</v>
      </c>
      <c r="AO30" s="32">
        <v>1976</v>
      </c>
    </row>
    <row r="31" spans="1:41" ht="12.75">
      <c r="A31" s="32">
        <v>1977</v>
      </c>
      <c r="B31" s="8">
        <v>275933419.942837</v>
      </c>
      <c r="C31" s="8">
        <v>5435575.16</v>
      </c>
      <c r="D31" s="8">
        <v>1148074.236</v>
      </c>
      <c r="E31" s="8">
        <v>4256294.07041923</v>
      </c>
      <c r="G31" s="32">
        <v>1977</v>
      </c>
      <c r="M31" s="32">
        <v>1977</v>
      </c>
      <c r="T31" s="33">
        <v>1977</v>
      </c>
      <c r="U31" s="10">
        <f t="shared" si="1"/>
        <v>15.425076351030524</v>
      </c>
      <c r="V31" s="11">
        <f t="shared" si="2"/>
        <v>0.7830439181010661</v>
      </c>
      <c r="W31" s="11">
        <f t="shared" si="0"/>
        <v>3.7073334954789714</v>
      </c>
      <c r="Y31" s="32">
        <v>1977</v>
      </c>
      <c r="AD31" s="32">
        <v>1977</v>
      </c>
      <c r="AJ31" s="51">
        <v>1977</v>
      </c>
      <c r="AK31" s="52">
        <f t="shared" si="3"/>
        <v>1.330999439027275</v>
      </c>
      <c r="AL31" s="52">
        <f t="shared" si="3"/>
        <v>1.1670731869751199</v>
      </c>
      <c r="AM31" s="52">
        <f t="shared" si="3"/>
        <v>1.1024186543163441</v>
      </c>
      <c r="AO31" s="32">
        <v>1977</v>
      </c>
    </row>
    <row r="32" spans="1:41" ht="12.75">
      <c r="A32" s="32">
        <v>1978</v>
      </c>
      <c r="B32" s="8">
        <v>274805530.008559</v>
      </c>
      <c r="C32" s="8">
        <v>5471187.18</v>
      </c>
      <c r="D32" s="8">
        <v>1184342.787</v>
      </c>
      <c r="E32" s="8">
        <v>4386716.2598426</v>
      </c>
      <c r="G32" s="32">
        <v>1978</v>
      </c>
      <c r="M32" s="32">
        <v>1978</v>
      </c>
      <c r="T32" s="33">
        <v>1978</v>
      </c>
      <c r="U32" s="10">
        <f t="shared" si="1"/>
        <v>15.962983931604189</v>
      </c>
      <c r="V32" s="11">
        <f t="shared" si="2"/>
        <v>0.8017850816507067</v>
      </c>
      <c r="W32" s="11">
        <f t="shared" si="0"/>
        <v>3.703924495503851</v>
      </c>
      <c r="Y32" s="32">
        <v>1978</v>
      </c>
      <c r="AD32" s="32">
        <v>1978</v>
      </c>
      <c r="AJ32" s="51">
        <v>1978</v>
      </c>
      <c r="AK32" s="52">
        <f t="shared" si="3"/>
        <v>1.3774144240619672</v>
      </c>
      <c r="AL32" s="52">
        <f t="shared" si="3"/>
        <v>1.1950056042583586</v>
      </c>
      <c r="AM32" s="52">
        <f t="shared" si="3"/>
        <v>1.1014049485977409</v>
      </c>
      <c r="AO32" s="32">
        <v>1978</v>
      </c>
    </row>
    <row r="33" spans="1:41" ht="12.75">
      <c r="A33" s="32">
        <v>1979</v>
      </c>
      <c r="B33" s="8">
        <v>276792555.448393</v>
      </c>
      <c r="C33" s="8">
        <v>5713986.35</v>
      </c>
      <c r="D33" s="8">
        <v>1238550.119</v>
      </c>
      <c r="E33" s="8">
        <v>4546646.76533946</v>
      </c>
      <c r="G33" s="32">
        <v>1979</v>
      </c>
      <c r="M33" s="32">
        <v>1979</v>
      </c>
      <c r="T33" s="33">
        <v>1979</v>
      </c>
      <c r="U33" s="10">
        <f t="shared" si="1"/>
        <v>16.42618876788096</v>
      </c>
      <c r="V33" s="11">
        <f t="shared" si="2"/>
        <v>0.7957048699179095</v>
      </c>
      <c r="W33" s="11">
        <f t="shared" si="0"/>
        <v>3.670942899759602</v>
      </c>
      <c r="Y33" s="32">
        <v>1979</v>
      </c>
      <c r="AD33" s="32">
        <v>1979</v>
      </c>
      <c r="AJ33" s="51">
        <v>1979</v>
      </c>
      <c r="AK33" s="52">
        <f t="shared" si="3"/>
        <v>1.417383456513331</v>
      </c>
      <c r="AL33" s="52">
        <f t="shared" si="3"/>
        <v>1.1859434662090806</v>
      </c>
      <c r="AM33" s="52">
        <f t="shared" si="3"/>
        <v>1.0915974882109372</v>
      </c>
      <c r="AO33" s="32">
        <v>1979</v>
      </c>
    </row>
    <row r="34" spans="1:44" s="42" customFormat="1" ht="12.75">
      <c r="A34" s="40">
        <v>1980</v>
      </c>
      <c r="B34" s="41">
        <v>274850201.329224</v>
      </c>
      <c r="C34" s="41">
        <v>5683068.21</v>
      </c>
      <c r="D34" s="41">
        <v>1201179.216</v>
      </c>
      <c r="E34" s="41">
        <v>4612993.25132091</v>
      </c>
      <c r="G34" s="40">
        <v>1980</v>
      </c>
      <c r="H34" s="41"/>
      <c r="I34" s="41"/>
      <c r="J34" s="41"/>
      <c r="K34" s="41"/>
      <c r="M34" s="40">
        <v>1980</v>
      </c>
      <c r="N34" s="41"/>
      <c r="O34" s="41"/>
      <c r="P34" s="41"/>
      <c r="Q34" s="41"/>
      <c r="T34" s="43">
        <v>1980</v>
      </c>
      <c r="U34" s="44">
        <f t="shared" si="1"/>
        <v>16.78366335193375</v>
      </c>
      <c r="V34" s="45">
        <f t="shared" si="2"/>
        <v>0.8117082323952803</v>
      </c>
      <c r="W34" s="45">
        <f t="shared" si="0"/>
        <v>3.840387171102126</v>
      </c>
      <c r="Y34" s="40">
        <v>1980</v>
      </c>
      <c r="Z34" s="44"/>
      <c r="AA34" s="45"/>
      <c r="AB34" s="45"/>
      <c r="AD34" s="40">
        <v>1980</v>
      </c>
      <c r="AE34" s="44"/>
      <c r="AF34" s="45"/>
      <c r="AG34" s="45"/>
      <c r="AJ34" s="49">
        <v>1980</v>
      </c>
      <c r="AK34" s="50">
        <f t="shared" si="3"/>
        <v>1.448229233870471</v>
      </c>
      <c r="AL34" s="50">
        <f t="shared" si="3"/>
        <v>1.2097953790035463</v>
      </c>
      <c r="AM34" s="50">
        <f t="shared" si="3"/>
        <v>1.1419837094189391</v>
      </c>
      <c r="AO34" s="40">
        <v>1980</v>
      </c>
      <c r="AP34" s="44"/>
      <c r="AQ34" s="41"/>
      <c r="AR34" s="41"/>
    </row>
    <row r="35" spans="1:41" ht="12.75">
      <c r="A35" s="32">
        <v>1981</v>
      </c>
      <c r="B35" s="8">
        <v>269985476.687288</v>
      </c>
      <c r="C35" s="8">
        <v>5438963.05</v>
      </c>
      <c r="D35" s="8">
        <v>1167104.308</v>
      </c>
      <c r="E35" s="8">
        <v>4620295.74638332</v>
      </c>
      <c r="G35" s="32">
        <v>1981</v>
      </c>
      <c r="M35" s="32">
        <v>1981</v>
      </c>
      <c r="T35" s="33">
        <v>1981</v>
      </c>
      <c r="U35" s="10">
        <f t="shared" si="1"/>
        <v>17.11312698399255</v>
      </c>
      <c r="V35" s="11">
        <f t="shared" si="2"/>
        <v>0.8494809955333894</v>
      </c>
      <c r="W35" s="11">
        <f t="shared" si="0"/>
        <v>3.958768479143785</v>
      </c>
      <c r="Y35" s="32">
        <v>1981</v>
      </c>
      <c r="AD35" s="32">
        <v>1981</v>
      </c>
      <c r="AJ35" s="51">
        <v>1981</v>
      </c>
      <c r="AK35" s="52">
        <f t="shared" si="3"/>
        <v>1.4766580013832395</v>
      </c>
      <c r="AL35" s="52">
        <f t="shared" si="3"/>
        <v>1.2660930885411605</v>
      </c>
      <c r="AM35" s="52">
        <f t="shared" si="3"/>
        <v>1.177185765685699</v>
      </c>
      <c r="AO35" s="32">
        <v>1981</v>
      </c>
    </row>
    <row r="36" spans="1:41" ht="12.75">
      <c r="A36" s="32">
        <v>1982</v>
      </c>
      <c r="B36" s="8">
        <v>267247529.783677</v>
      </c>
      <c r="C36" s="8">
        <v>5375267.51</v>
      </c>
      <c r="D36" s="8">
        <v>1135018.892</v>
      </c>
      <c r="E36" s="8">
        <v>4662355.17001866</v>
      </c>
      <c r="G36" s="32">
        <v>1982</v>
      </c>
      <c r="M36" s="32">
        <v>1982</v>
      </c>
      <c r="T36" s="33">
        <v>1982</v>
      </c>
      <c r="U36" s="10">
        <f t="shared" si="1"/>
        <v>17.44583073898791</v>
      </c>
      <c r="V36" s="11">
        <f t="shared" si="2"/>
        <v>0.8673717468656105</v>
      </c>
      <c r="W36" s="11">
        <f t="shared" si="0"/>
        <v>4.107733538957394</v>
      </c>
      <c r="Y36" s="32">
        <v>1982</v>
      </c>
      <c r="AD36" s="32">
        <v>1982</v>
      </c>
      <c r="AJ36" s="51">
        <v>1982</v>
      </c>
      <c r="AK36" s="52">
        <f t="shared" si="3"/>
        <v>1.5053663527186616</v>
      </c>
      <c r="AL36" s="52">
        <f t="shared" si="3"/>
        <v>1.2927580248135853</v>
      </c>
      <c r="AM36" s="52">
        <f t="shared" si="3"/>
        <v>1.2214822555968812</v>
      </c>
      <c r="AO36" s="32">
        <v>1982</v>
      </c>
    </row>
    <row r="37" spans="1:41" ht="12.75">
      <c r="A37" s="32">
        <v>1983</v>
      </c>
      <c r="B37" s="8">
        <v>265576944.262718</v>
      </c>
      <c r="C37" s="8">
        <v>5300437.91</v>
      </c>
      <c r="D37" s="8">
        <v>1141976.875</v>
      </c>
      <c r="E37" s="8">
        <v>4747742.83016698</v>
      </c>
      <c r="G37" s="32">
        <v>1983</v>
      </c>
      <c r="M37" s="32">
        <v>1983</v>
      </c>
      <c r="T37" s="33">
        <v>1983</v>
      </c>
      <c r="U37" s="10">
        <f t="shared" si="1"/>
        <v>17.87708960710967</v>
      </c>
      <c r="V37" s="11">
        <f t="shared" si="2"/>
        <v>0.8957265250121531</v>
      </c>
      <c r="W37" s="11">
        <f t="shared" si="0"/>
        <v>4.157477208255185</v>
      </c>
      <c r="Y37" s="32">
        <v>1983</v>
      </c>
      <c r="AD37" s="32">
        <v>1983</v>
      </c>
      <c r="AJ37" s="51">
        <v>1983</v>
      </c>
      <c r="AK37" s="52">
        <f t="shared" si="3"/>
        <v>1.5425788305361379</v>
      </c>
      <c r="AL37" s="52">
        <f t="shared" si="3"/>
        <v>1.3350188744702796</v>
      </c>
      <c r="AM37" s="52">
        <f t="shared" si="3"/>
        <v>1.236274113150269</v>
      </c>
      <c r="AO37" s="32">
        <v>1983</v>
      </c>
    </row>
    <row r="38" spans="1:41" ht="12.75">
      <c r="A38" s="32">
        <v>1984</v>
      </c>
      <c r="B38" s="8">
        <v>263449125.894439</v>
      </c>
      <c r="C38" s="8">
        <v>5342398.69</v>
      </c>
      <c r="D38" s="8">
        <v>1175741.099</v>
      </c>
      <c r="E38" s="8">
        <v>4858329.85805143</v>
      </c>
      <c r="G38" s="32">
        <v>1984</v>
      </c>
      <c r="M38" s="32">
        <v>1984</v>
      </c>
      <c r="T38" s="33">
        <v>1984</v>
      </c>
      <c r="U38" s="10">
        <f t="shared" si="1"/>
        <v>18.441244933179647</v>
      </c>
      <c r="V38" s="11">
        <f t="shared" si="2"/>
        <v>0.9093911068721511</v>
      </c>
      <c r="W38" s="11">
        <f t="shared" si="0"/>
        <v>4.132142579844809</v>
      </c>
      <c r="Y38" s="32">
        <v>1984</v>
      </c>
      <c r="AD38" s="32">
        <v>1984</v>
      </c>
      <c r="AJ38" s="51">
        <v>1984</v>
      </c>
      <c r="AK38" s="52">
        <f t="shared" si="3"/>
        <v>1.591258681801394</v>
      </c>
      <c r="AL38" s="52">
        <f t="shared" si="3"/>
        <v>1.3553849953625843</v>
      </c>
      <c r="AM38" s="52">
        <f t="shared" si="3"/>
        <v>1.228740567275901</v>
      </c>
      <c r="AO38" s="32">
        <v>1984</v>
      </c>
    </row>
    <row r="39" spans="1:41" ht="12.75">
      <c r="A39" s="32">
        <v>1985</v>
      </c>
      <c r="B39" s="8">
        <v>262621459.363453</v>
      </c>
      <c r="C39" s="8">
        <v>5398969.29</v>
      </c>
      <c r="D39" s="8">
        <v>1222432.644</v>
      </c>
      <c r="E39" s="8">
        <v>4976212.20389603</v>
      </c>
      <c r="G39" s="32">
        <v>1985</v>
      </c>
      <c r="M39" s="32">
        <v>1985</v>
      </c>
      <c r="T39" s="33">
        <v>1985</v>
      </c>
      <c r="U39" s="10">
        <f t="shared" si="1"/>
        <v>18.948231480997286</v>
      </c>
      <c r="V39" s="11">
        <f t="shared" si="2"/>
        <v>0.9216967047975244</v>
      </c>
      <c r="W39" s="11">
        <f t="shared" si="0"/>
        <v>4.070745515771771</v>
      </c>
      <c r="Y39" s="32">
        <v>1985</v>
      </c>
      <c r="AD39" s="32">
        <v>1985</v>
      </c>
      <c r="AJ39" s="51">
        <v>1985</v>
      </c>
      <c r="AK39" s="52">
        <f t="shared" si="3"/>
        <v>1.6350055518578634</v>
      </c>
      <c r="AL39" s="52">
        <f t="shared" si="3"/>
        <v>1.3737256440240635</v>
      </c>
      <c r="AM39" s="52">
        <f t="shared" si="3"/>
        <v>1.2104834374986868</v>
      </c>
      <c r="AO39" s="32">
        <v>1985</v>
      </c>
    </row>
    <row r="40" spans="1:41" ht="12.75">
      <c r="A40" s="32">
        <v>1986</v>
      </c>
      <c r="B40" s="8">
        <v>263271639.601181</v>
      </c>
      <c r="C40" s="8">
        <v>5467780.76</v>
      </c>
      <c r="D40" s="8">
        <v>1239054.666</v>
      </c>
      <c r="E40" s="8">
        <v>5116997.60680637</v>
      </c>
      <c r="G40" s="32">
        <v>1986</v>
      </c>
      <c r="M40" s="32">
        <v>1986</v>
      </c>
      <c r="T40" s="33">
        <v>1986</v>
      </c>
      <c r="U40" s="10">
        <f t="shared" si="1"/>
        <v>19.436189992047346</v>
      </c>
      <c r="V40" s="11">
        <f t="shared" si="2"/>
        <v>0.9358454245715534</v>
      </c>
      <c r="W40" s="11">
        <f t="shared" si="0"/>
        <v>4.129759361889502</v>
      </c>
      <c r="Y40" s="32">
        <v>1986</v>
      </c>
      <c r="AD40" s="32">
        <v>1986</v>
      </c>
      <c r="AJ40" s="51">
        <v>1986</v>
      </c>
      <c r="AK40" s="52">
        <f t="shared" si="3"/>
        <v>1.6771105301215739</v>
      </c>
      <c r="AL40" s="52">
        <f t="shared" si="3"/>
        <v>1.3948133392306594</v>
      </c>
      <c r="AM40" s="52">
        <f t="shared" si="3"/>
        <v>1.22803188974947</v>
      </c>
      <c r="AO40" s="32">
        <v>1986</v>
      </c>
    </row>
    <row r="41" spans="1:41" ht="12.75">
      <c r="A41" s="32">
        <v>1987</v>
      </c>
      <c r="B41" s="8">
        <v>264976495.848718</v>
      </c>
      <c r="C41" s="8">
        <v>5499946.19</v>
      </c>
      <c r="D41" s="8">
        <v>1262434.622</v>
      </c>
      <c r="E41" s="8">
        <v>5266089.65864429</v>
      </c>
      <c r="G41" s="32">
        <v>1987</v>
      </c>
      <c r="M41" s="32">
        <v>1987</v>
      </c>
      <c r="T41" s="33">
        <v>1987</v>
      </c>
      <c r="U41" s="10">
        <f t="shared" si="1"/>
        <v>19.873799152551396</v>
      </c>
      <c r="V41" s="11">
        <f t="shared" si="2"/>
        <v>0.9574802146644801</v>
      </c>
      <c r="W41" s="11">
        <f t="shared" si="0"/>
        <v>4.171376138513643</v>
      </c>
      <c r="Y41" s="32">
        <v>1987</v>
      </c>
      <c r="AD41" s="32">
        <v>1987</v>
      </c>
      <c r="AJ41" s="51">
        <v>1987</v>
      </c>
      <c r="AK41" s="52">
        <f aca="true" t="shared" si="4" ref="AK41:AM60">U41/U$24</f>
        <v>1.7148709621537417</v>
      </c>
      <c r="AL41" s="52">
        <f t="shared" si="4"/>
        <v>1.4270585081664213</v>
      </c>
      <c r="AM41" s="52">
        <f t="shared" si="4"/>
        <v>1.2404071214190562</v>
      </c>
      <c r="AO41" s="32">
        <v>1987</v>
      </c>
    </row>
    <row r="42" spans="1:41" ht="12.75">
      <c r="A42" s="32">
        <v>1988</v>
      </c>
      <c r="B42" s="8">
        <v>268267399.527669</v>
      </c>
      <c r="C42" s="8">
        <v>5730516.08</v>
      </c>
      <c r="D42" s="8">
        <v>1275285.252</v>
      </c>
      <c r="E42" s="8">
        <v>5485954.58589789</v>
      </c>
      <c r="G42" s="32">
        <v>1988</v>
      </c>
      <c r="M42" s="32">
        <v>1988</v>
      </c>
      <c r="T42" s="33">
        <v>1988</v>
      </c>
      <c r="U42" s="10">
        <f t="shared" si="1"/>
        <v>20.44957604075955</v>
      </c>
      <c r="V42" s="11">
        <f t="shared" si="2"/>
        <v>0.9573229547412577</v>
      </c>
      <c r="W42" s="11">
        <f t="shared" si="0"/>
        <v>4.301747061917634</v>
      </c>
      <c r="Y42" s="32">
        <v>1988</v>
      </c>
      <c r="AD42" s="32">
        <v>1988</v>
      </c>
      <c r="AJ42" s="51">
        <v>1988</v>
      </c>
      <c r="AK42" s="52">
        <f t="shared" si="4"/>
        <v>1.7645536151124561</v>
      </c>
      <c r="AL42" s="52">
        <f t="shared" si="4"/>
        <v>1.4268241230501642</v>
      </c>
      <c r="AM42" s="52">
        <f t="shared" si="4"/>
        <v>1.279174429004488</v>
      </c>
      <c r="AO42" s="32">
        <v>1988</v>
      </c>
    </row>
    <row r="43" spans="1:41" ht="12.75">
      <c r="A43" s="32">
        <v>1989</v>
      </c>
      <c r="B43" s="8">
        <v>271325880.007954</v>
      </c>
      <c r="C43" s="8">
        <v>5872366.69</v>
      </c>
      <c r="D43" s="8">
        <v>1294922.187</v>
      </c>
      <c r="E43" s="8">
        <v>5674984.59509682</v>
      </c>
      <c r="G43" s="32">
        <v>1989</v>
      </c>
      <c r="H43" s="8">
        <v>97595137.3076841</v>
      </c>
      <c r="K43" s="8">
        <v>722104.006581323</v>
      </c>
      <c r="M43" s="32">
        <v>1989</v>
      </c>
      <c r="N43" s="8">
        <v>368921017.315638</v>
      </c>
      <c r="Q43" s="8">
        <v>6397088.60167814</v>
      </c>
      <c r="T43" s="33">
        <v>1989</v>
      </c>
      <c r="U43" s="10">
        <f t="shared" si="1"/>
        <v>20.915751180574652</v>
      </c>
      <c r="V43" s="11">
        <f>$E43/C43</f>
        <v>0.9663879819972243</v>
      </c>
      <c r="W43" s="11">
        <f t="shared" si="0"/>
        <v>4.382490818420752</v>
      </c>
      <c r="Y43" s="32">
        <v>1989</v>
      </c>
      <c r="Z43" s="13">
        <f>$K43/H43*1000</f>
        <v>7.398975261490498</v>
      </c>
      <c r="AD43" s="32">
        <v>1989</v>
      </c>
      <c r="AE43" s="10">
        <f>$Q43/N43*1000</f>
        <v>17.339995016345135</v>
      </c>
      <c r="AJ43" s="51">
        <v>1989</v>
      </c>
      <c r="AK43" s="52">
        <f t="shared" si="4"/>
        <v>1.8047789492023527</v>
      </c>
      <c r="AL43" s="52">
        <f t="shared" si="4"/>
        <v>1.4403349236643792</v>
      </c>
      <c r="AM43" s="52">
        <f t="shared" si="4"/>
        <v>1.3031845223767633</v>
      </c>
      <c r="AO43" s="32">
        <v>1989</v>
      </c>
    </row>
    <row r="44" spans="1:44" s="42" customFormat="1" ht="12.75">
      <c r="A44" s="40">
        <v>1990</v>
      </c>
      <c r="B44" s="41">
        <v>274251608.481943</v>
      </c>
      <c r="C44" s="41">
        <v>5854547.52</v>
      </c>
      <c r="D44" s="41">
        <v>1301095.757</v>
      </c>
      <c r="E44" s="41">
        <v>5819201.28882523</v>
      </c>
      <c r="G44" s="40">
        <v>1990</v>
      </c>
      <c r="H44" s="41">
        <v>93517656.6226676</v>
      </c>
      <c r="I44" s="41"/>
      <c r="J44" s="41">
        <v>333975.097</v>
      </c>
      <c r="K44" s="41">
        <v>672045</v>
      </c>
      <c r="M44" s="40">
        <v>1990</v>
      </c>
      <c r="N44" s="41">
        <v>367769265.10461</v>
      </c>
      <c r="O44" s="41"/>
      <c r="P44" s="41">
        <v>1656247.279</v>
      </c>
      <c r="Q44" s="41">
        <v>6491246.28882523</v>
      </c>
      <c r="T44" s="43">
        <v>1990</v>
      </c>
      <c r="U44" s="44">
        <f t="shared" si="1"/>
        <v>21.21847642402568</v>
      </c>
      <c r="V44" s="45">
        <f t="shared" si="2"/>
        <v>0.9939626023951429</v>
      </c>
      <c r="W44" s="45">
        <f t="shared" si="0"/>
        <v>4.472538825461123</v>
      </c>
      <c r="Y44" s="40">
        <v>1990</v>
      </c>
      <c r="Z44" s="44">
        <f aca="true" t="shared" si="5" ref="Z44:Z59">$K44/H44*1000</f>
        <v>7.186289993467438</v>
      </c>
      <c r="AA44" s="45"/>
      <c r="AB44" s="45">
        <f>$K44/J44</f>
        <v>2.012260812368295</v>
      </c>
      <c r="AD44" s="40">
        <v>1990</v>
      </c>
      <c r="AE44" s="44">
        <f aca="true" t="shared" si="6" ref="AE44:AE59">$Q44/N44*1000</f>
        <v>17.650322919123838</v>
      </c>
      <c r="AF44" s="45"/>
      <c r="AG44" s="45">
        <f aca="true" t="shared" si="7" ref="AG44:AG59">$Q44/P44</f>
        <v>3.919249481118833</v>
      </c>
      <c r="AJ44" s="49">
        <v>1990</v>
      </c>
      <c r="AK44" s="50">
        <f t="shared" si="4"/>
        <v>1.8309005138574148</v>
      </c>
      <c r="AL44" s="50">
        <f t="shared" si="4"/>
        <v>1.4814330017715056</v>
      </c>
      <c r="AM44" s="50">
        <f t="shared" si="4"/>
        <v>1.3299613426618475</v>
      </c>
      <c r="AO44" s="40">
        <v>1990</v>
      </c>
      <c r="AP44" s="44"/>
      <c r="AQ44" s="41"/>
      <c r="AR44" s="41"/>
    </row>
    <row r="45" spans="1:41" ht="12.75">
      <c r="A45" s="32">
        <v>1991</v>
      </c>
      <c r="B45" s="8">
        <v>274022060.502949</v>
      </c>
      <c r="C45" s="8">
        <v>5694139.99</v>
      </c>
      <c r="D45" s="8">
        <v>1332975.083</v>
      </c>
      <c r="E45" s="8">
        <v>5893429.13514702</v>
      </c>
      <c r="G45" s="32">
        <v>1991</v>
      </c>
      <c r="H45" s="8">
        <v>88261845.625866</v>
      </c>
      <c r="J45" s="8">
        <v>305681.422</v>
      </c>
      <c r="K45" s="8">
        <v>604738.692225703</v>
      </c>
      <c r="M45" s="32">
        <v>1991</v>
      </c>
      <c r="N45" s="8">
        <v>362283906.128815</v>
      </c>
      <c r="P45" s="8">
        <v>1661143.638</v>
      </c>
      <c r="Q45" s="8">
        <v>6498167.82737273</v>
      </c>
      <c r="T45" s="33">
        <v>1991</v>
      </c>
      <c r="U45" s="10">
        <f t="shared" si="1"/>
        <v>21.50713385750778</v>
      </c>
      <c r="V45" s="11">
        <f t="shared" si="2"/>
        <v>1.0349989893991032</v>
      </c>
      <c r="W45" s="11">
        <f t="shared" si="0"/>
        <v>4.421259789705326</v>
      </c>
      <c r="Y45" s="32">
        <v>1991</v>
      </c>
      <c r="Z45" s="13">
        <f t="shared" si="5"/>
        <v>6.851643401942169</v>
      </c>
      <c r="AB45" s="14">
        <f aca="true" t="shared" si="8" ref="AB45:AB59">$K45/J45</f>
        <v>1.9783298843254629</v>
      </c>
      <c r="AD45" s="32">
        <v>1991</v>
      </c>
      <c r="AE45" s="10">
        <f t="shared" si="6"/>
        <v>17.936672641103236</v>
      </c>
      <c r="AG45" s="11">
        <f t="shared" si="7"/>
        <v>3.911863898293863</v>
      </c>
      <c r="AJ45" s="51">
        <v>1991</v>
      </c>
      <c r="AK45" s="52">
        <f t="shared" si="4"/>
        <v>1.8558081949146992</v>
      </c>
      <c r="AL45" s="52">
        <f t="shared" si="4"/>
        <v>1.5425949185625827</v>
      </c>
      <c r="AM45" s="52">
        <f t="shared" si="4"/>
        <v>1.314712926067688</v>
      </c>
      <c r="AO45" s="32">
        <v>1991</v>
      </c>
    </row>
    <row r="46" spans="1:44" ht="12.75">
      <c r="A46" s="32">
        <v>1992</v>
      </c>
      <c r="B46" s="8">
        <v>270451142.641555</v>
      </c>
      <c r="C46" s="8">
        <v>5707895.82</v>
      </c>
      <c r="D46" s="8">
        <v>1317962.535</v>
      </c>
      <c r="E46" s="8">
        <v>5960811.92782619</v>
      </c>
      <c r="G46" s="32">
        <v>1992</v>
      </c>
      <c r="H46" s="8">
        <v>83736981.2439716</v>
      </c>
      <c r="I46" s="8">
        <v>1283373.24985105</v>
      </c>
      <c r="J46" s="8">
        <v>283265.321</v>
      </c>
      <c r="K46" s="8">
        <v>576998.413731872</v>
      </c>
      <c r="M46" s="32">
        <v>1992</v>
      </c>
      <c r="N46" s="8">
        <v>354188123.885527</v>
      </c>
      <c r="O46" s="8">
        <v>6991269.06985105</v>
      </c>
      <c r="P46" s="8">
        <v>1626226.673</v>
      </c>
      <c r="Q46" s="8">
        <v>6537810.34155806</v>
      </c>
      <c r="T46" s="33">
        <v>1992</v>
      </c>
      <c r="U46" s="10">
        <f t="shared" si="1"/>
        <v>22.04025418271724</v>
      </c>
      <c r="V46" s="11">
        <f t="shared" si="2"/>
        <v>1.0443098675592488</v>
      </c>
      <c r="W46" s="11">
        <f t="shared" si="0"/>
        <v>4.522747627136602</v>
      </c>
      <c r="Y46" s="32">
        <v>1992</v>
      </c>
      <c r="Z46" s="13">
        <f t="shared" si="5"/>
        <v>6.890604427818579</v>
      </c>
      <c r="AA46" s="14">
        <f>$K46/I46</f>
        <v>0.44959516944804573</v>
      </c>
      <c r="AB46" s="14">
        <f t="shared" si="8"/>
        <v>2.03695394725665</v>
      </c>
      <c r="AD46" s="32">
        <v>1992</v>
      </c>
      <c r="AE46" s="10">
        <f t="shared" si="6"/>
        <v>18.45858147313564</v>
      </c>
      <c r="AF46" s="11">
        <f aca="true" t="shared" si="9" ref="AF46:AF59">$Q46/O46</f>
        <v>0.9351392824732675</v>
      </c>
      <c r="AG46" s="11">
        <f t="shared" si="7"/>
        <v>4.020233126232864</v>
      </c>
      <c r="AJ46" s="51">
        <v>1992</v>
      </c>
      <c r="AK46" s="52">
        <f t="shared" si="4"/>
        <v>1.9018100971186014</v>
      </c>
      <c r="AL46" s="52">
        <f t="shared" si="4"/>
        <v>1.5564721430664779</v>
      </c>
      <c r="AM46" s="52">
        <f t="shared" si="4"/>
        <v>1.3448915127275882</v>
      </c>
      <c r="AO46" s="54">
        <v>1992</v>
      </c>
      <c r="AP46" s="55">
        <f>Z46/Z$46</f>
        <v>1</v>
      </c>
      <c r="AQ46" s="55">
        <f>AA46/AA$46</f>
        <v>1</v>
      </c>
      <c r="AR46" s="55">
        <f>AB46/AB$46</f>
        <v>1</v>
      </c>
    </row>
    <row r="47" spans="1:44" ht="12.75">
      <c r="A47" s="32">
        <v>1993</v>
      </c>
      <c r="B47" s="8">
        <v>264846634.969141</v>
      </c>
      <c r="C47" s="8">
        <v>5511437.48</v>
      </c>
      <c r="D47" s="8">
        <v>1317218.907</v>
      </c>
      <c r="E47" s="8">
        <v>5943486.15168304</v>
      </c>
      <c r="G47" s="32">
        <v>1993</v>
      </c>
      <c r="H47" s="8">
        <v>81398065.7447561</v>
      </c>
      <c r="I47" s="8">
        <v>1305678.31586865</v>
      </c>
      <c r="J47" s="8">
        <v>280788.736</v>
      </c>
      <c r="K47" s="8">
        <v>579193.808942827</v>
      </c>
      <c r="M47" s="32">
        <v>1993</v>
      </c>
      <c r="N47" s="8">
        <v>346244700.713897</v>
      </c>
      <c r="O47" s="8">
        <v>6817115.79586865</v>
      </c>
      <c r="P47" s="8">
        <v>1625568.585</v>
      </c>
      <c r="Q47" s="8">
        <v>6522679.96062587</v>
      </c>
      <c r="T47" s="33">
        <v>1993</v>
      </c>
      <c r="U47" s="10">
        <f t="shared" si="1"/>
        <v>22.441237180059147</v>
      </c>
      <c r="V47" s="11">
        <f t="shared" si="2"/>
        <v>1.078391285984984</v>
      </c>
      <c r="W47" s="11">
        <f t="shared" si="0"/>
        <v>4.512147616541189</v>
      </c>
      <c r="Y47" s="32">
        <v>1993</v>
      </c>
      <c r="Z47" s="13">
        <f t="shared" si="5"/>
        <v>7.1155721409773225</v>
      </c>
      <c r="AA47" s="14">
        <f aca="true" t="shared" si="10" ref="AA47:AA59">$K47/I47</f>
        <v>0.4435961001293778</v>
      </c>
      <c r="AB47" s="14">
        <f t="shared" si="8"/>
        <v>2.062738759373977</v>
      </c>
      <c r="AD47" s="32">
        <v>1993</v>
      </c>
      <c r="AE47" s="10">
        <f t="shared" si="6"/>
        <v>18.83835318541259</v>
      </c>
      <c r="AF47" s="11">
        <f t="shared" si="9"/>
        <v>0.956809324638256</v>
      </c>
      <c r="AG47" s="11">
        <f t="shared" si="7"/>
        <v>4.012552912755675</v>
      </c>
      <c r="AJ47" s="51">
        <v>1993</v>
      </c>
      <c r="AK47" s="52">
        <f t="shared" si="4"/>
        <v>1.9364101297133116</v>
      </c>
      <c r="AL47" s="52">
        <f t="shared" si="4"/>
        <v>1.6072681568012037</v>
      </c>
      <c r="AM47" s="52">
        <f t="shared" si="4"/>
        <v>1.341739476518657</v>
      </c>
      <c r="AO47" s="54">
        <v>1993</v>
      </c>
      <c r="AP47" s="55">
        <f aca="true" t="shared" si="11" ref="AP47:AR59">Z47/Z$46</f>
        <v>1.032648473078865</v>
      </c>
      <c r="AQ47" s="55">
        <f t="shared" si="11"/>
        <v>0.9866567309296654</v>
      </c>
      <c r="AR47" s="55">
        <f t="shared" si="11"/>
        <v>1.0126585150106382</v>
      </c>
    </row>
    <row r="48" spans="1:44" ht="12.75">
      <c r="A48" s="32">
        <v>1994</v>
      </c>
      <c r="B48" s="8">
        <v>264449329.274153</v>
      </c>
      <c r="C48" s="8">
        <v>5746304</v>
      </c>
      <c r="D48" s="8">
        <v>1321974.508</v>
      </c>
      <c r="E48" s="8">
        <v>6111744.39269731</v>
      </c>
      <c r="G48" s="32">
        <v>1994</v>
      </c>
      <c r="H48" s="8">
        <v>84529999.0732868</v>
      </c>
      <c r="I48" s="8">
        <v>1232960.36298264</v>
      </c>
      <c r="J48" s="8">
        <v>269350.256</v>
      </c>
      <c r="K48" s="8">
        <v>600052.811359305</v>
      </c>
      <c r="M48" s="32">
        <v>1994</v>
      </c>
      <c r="N48" s="8">
        <v>348979328.34744</v>
      </c>
      <c r="O48" s="8">
        <v>6979264.36298264</v>
      </c>
      <c r="P48" s="8">
        <v>1618158.764</v>
      </c>
      <c r="Q48" s="8">
        <v>6711797.20405661</v>
      </c>
      <c r="T48" s="33">
        <v>1994</v>
      </c>
      <c r="U48" s="10">
        <f t="shared" si="1"/>
        <v>23.111211548437325</v>
      </c>
      <c r="V48" s="11">
        <f t="shared" si="2"/>
        <v>1.0635957291325537</v>
      </c>
      <c r="W48" s="11">
        <f t="shared" si="0"/>
        <v>4.6231938329459155</v>
      </c>
      <c r="Y48" s="32">
        <v>1994</v>
      </c>
      <c r="Z48" s="13">
        <f t="shared" si="5"/>
        <v>7.098696533038694</v>
      </c>
      <c r="AA48" s="14">
        <f t="shared" si="10"/>
        <v>0.4866764815599784</v>
      </c>
      <c r="AB48" s="14">
        <f t="shared" si="8"/>
        <v>2.227778878960134</v>
      </c>
      <c r="AD48" s="32">
        <v>1994</v>
      </c>
      <c r="AE48" s="10">
        <f t="shared" si="6"/>
        <v>19.232649784271516</v>
      </c>
      <c r="AF48" s="11">
        <f t="shared" si="9"/>
        <v>0.9616768838354011</v>
      </c>
      <c r="AG48" s="11">
        <f t="shared" si="7"/>
        <v>4.14779893875519</v>
      </c>
      <c r="AJ48" s="51">
        <v>1994</v>
      </c>
      <c r="AK48" s="52">
        <f t="shared" si="4"/>
        <v>1.9942208975941742</v>
      </c>
      <c r="AL48" s="52">
        <f t="shared" si="4"/>
        <v>1.5852163953486504</v>
      </c>
      <c r="AM48" s="52">
        <f t="shared" si="4"/>
        <v>1.3747603581321153</v>
      </c>
      <c r="AO48" s="54">
        <v>1994</v>
      </c>
      <c r="AP48" s="55">
        <f t="shared" si="11"/>
        <v>1.030199397948315</v>
      </c>
      <c r="AQ48" s="55">
        <f t="shared" si="11"/>
        <v>1.0824771141501726</v>
      </c>
      <c r="AR48" s="55">
        <f t="shared" si="11"/>
        <v>1.0936815149701764</v>
      </c>
    </row>
    <row r="49" spans="1:44" ht="12.75">
      <c r="A49" s="32">
        <v>1995</v>
      </c>
      <c r="B49" s="8">
        <v>261839899.402265</v>
      </c>
      <c r="C49" s="8">
        <v>5736724.83</v>
      </c>
      <c r="D49" s="8">
        <v>1356451.672</v>
      </c>
      <c r="E49" s="8">
        <v>6272156.91871228</v>
      </c>
      <c r="G49" s="32">
        <v>1995</v>
      </c>
      <c r="H49" s="8">
        <v>83147547.5335887</v>
      </c>
      <c r="I49" s="8">
        <v>1304825.90462</v>
      </c>
      <c r="J49" s="8">
        <v>280312.312</v>
      </c>
      <c r="K49" s="8">
        <v>633738.713465124</v>
      </c>
      <c r="M49" s="32">
        <v>1995</v>
      </c>
      <c r="N49" s="8">
        <v>344987446.935854</v>
      </c>
      <c r="O49" s="8">
        <v>7041550.73462</v>
      </c>
      <c r="P49" s="8">
        <v>1663226.967</v>
      </c>
      <c r="Q49" s="8">
        <v>6905895.6321774</v>
      </c>
      <c r="T49" s="33">
        <v>1995</v>
      </c>
      <c r="U49" s="10">
        <f t="shared" si="1"/>
        <v>23.954167921048413</v>
      </c>
      <c r="V49" s="11">
        <f t="shared" si="2"/>
        <v>1.0933341069301872</v>
      </c>
      <c r="W49" s="11">
        <f t="shared" si="0"/>
        <v>4.623944257051481</v>
      </c>
      <c r="Y49" s="32">
        <v>1995</v>
      </c>
      <c r="Z49" s="13">
        <f t="shared" si="5"/>
        <v>7.621856955060709</v>
      </c>
      <c r="AA49" s="14">
        <f t="shared" si="10"/>
        <v>0.485688329164254</v>
      </c>
      <c r="AB49" s="14">
        <f t="shared" si="8"/>
        <v>2.2608308173960054</v>
      </c>
      <c r="AD49" s="32">
        <v>1995</v>
      </c>
      <c r="AE49" s="10">
        <f t="shared" si="6"/>
        <v>20.01781715107293</v>
      </c>
      <c r="AF49" s="11">
        <f t="shared" si="9"/>
        <v>0.980735052894578</v>
      </c>
      <c r="AG49" s="11">
        <f t="shared" si="7"/>
        <v>4.152106579076047</v>
      </c>
      <c r="AJ49" s="51">
        <v>1995</v>
      </c>
      <c r="AK49" s="52">
        <f t="shared" si="4"/>
        <v>2.066957941712265</v>
      </c>
      <c r="AL49" s="52">
        <f t="shared" si="4"/>
        <v>1.62953940527116</v>
      </c>
      <c r="AM49" s="52">
        <f t="shared" si="4"/>
        <v>1.3749835054517814</v>
      </c>
      <c r="AO49" s="54">
        <v>1995</v>
      </c>
      <c r="AP49" s="55">
        <f t="shared" si="11"/>
        <v>1.1061231325788976</v>
      </c>
      <c r="AQ49" s="55">
        <f t="shared" si="11"/>
        <v>1.0802792426807404</v>
      </c>
      <c r="AR49" s="55">
        <f t="shared" si="11"/>
        <v>1.1099076738778855</v>
      </c>
    </row>
    <row r="50" spans="1:44" ht="12.75">
      <c r="A50" s="32">
        <v>1996</v>
      </c>
      <c r="B50" s="8">
        <v>262959904.722874</v>
      </c>
      <c r="C50" s="8">
        <v>5691121.86</v>
      </c>
      <c r="D50" s="8">
        <v>1403393.775</v>
      </c>
      <c r="E50" s="8">
        <v>6386050.31254478</v>
      </c>
      <c r="G50" s="32">
        <v>1996</v>
      </c>
      <c r="H50" s="8">
        <v>83830150.3222616</v>
      </c>
      <c r="I50" s="8">
        <v>1336565.73690967</v>
      </c>
      <c r="J50" s="8">
        <v>289077.531</v>
      </c>
      <c r="K50" s="8">
        <v>658574.429196588</v>
      </c>
      <c r="M50" s="32">
        <v>1996</v>
      </c>
      <c r="N50" s="8">
        <v>346790055.045135</v>
      </c>
      <c r="O50" s="8">
        <v>7027687.59690967</v>
      </c>
      <c r="P50" s="8">
        <v>1720804.955</v>
      </c>
      <c r="Q50" s="8">
        <v>7044624.74174137</v>
      </c>
      <c r="T50" s="33">
        <v>1996</v>
      </c>
      <c r="U50" s="10">
        <f t="shared" si="1"/>
        <v>24.285262497622433</v>
      </c>
      <c r="V50" s="11">
        <f t="shared" si="2"/>
        <v>1.122107463104784</v>
      </c>
      <c r="W50" s="11">
        <f t="shared" si="0"/>
        <v>4.550433688894466</v>
      </c>
      <c r="Y50" s="32">
        <v>1996</v>
      </c>
      <c r="Z50" s="13">
        <f t="shared" si="5"/>
        <v>7.856056880070983</v>
      </c>
      <c r="AA50" s="14">
        <f t="shared" si="10"/>
        <v>0.49273628001216435</v>
      </c>
      <c r="AB50" s="14">
        <f t="shared" si="8"/>
        <v>2.278193074772691</v>
      </c>
      <c r="AD50" s="32">
        <v>1996</v>
      </c>
      <c r="AE50" s="10">
        <f t="shared" si="6"/>
        <v>20.31380265741619</v>
      </c>
      <c r="AF50" s="11">
        <f t="shared" si="9"/>
        <v>1.0024100594396297</v>
      </c>
      <c r="AG50" s="11">
        <f t="shared" si="7"/>
        <v>4.093796174442891</v>
      </c>
      <c r="AJ50" s="51">
        <v>1996</v>
      </c>
      <c r="AK50" s="52">
        <f t="shared" si="4"/>
        <v>2.095527440213033</v>
      </c>
      <c r="AL50" s="52">
        <f t="shared" si="4"/>
        <v>1.6724241167342055</v>
      </c>
      <c r="AM50" s="52">
        <f t="shared" si="4"/>
        <v>1.3531242846062563</v>
      </c>
      <c r="AO50" s="54">
        <v>1996</v>
      </c>
      <c r="AP50" s="55">
        <f t="shared" si="11"/>
        <v>1.1401114317859697</v>
      </c>
      <c r="AQ50" s="55">
        <f t="shared" si="11"/>
        <v>1.0959554583673166</v>
      </c>
      <c r="AR50" s="55">
        <f t="shared" si="11"/>
        <v>1.1184313115379656</v>
      </c>
    </row>
    <row r="51" spans="1:44" ht="12.75">
      <c r="A51" s="32">
        <v>1997</v>
      </c>
      <c r="B51" s="8">
        <v>264816610.226693</v>
      </c>
      <c r="C51" s="8">
        <v>5737174.7</v>
      </c>
      <c r="D51" s="8">
        <v>1393544.257</v>
      </c>
      <c r="E51" s="8">
        <v>6561949.96230567</v>
      </c>
      <c r="G51" s="32">
        <v>1997</v>
      </c>
      <c r="H51" s="8">
        <v>84043359.8830903</v>
      </c>
      <c r="I51" s="8">
        <v>1315652.82031125</v>
      </c>
      <c r="J51" s="8">
        <v>282105.946</v>
      </c>
      <c r="K51" s="8">
        <v>679292.663276639</v>
      </c>
      <c r="M51" s="32">
        <v>1997</v>
      </c>
      <c r="N51" s="8">
        <v>348859970.109783</v>
      </c>
      <c r="O51" s="8">
        <v>7052827.52031125</v>
      </c>
      <c r="P51" s="8">
        <v>1706922.373</v>
      </c>
      <c r="Q51" s="8">
        <v>7241242.62558231</v>
      </c>
      <c r="T51" s="33">
        <v>1997</v>
      </c>
      <c r="U51" s="10">
        <f t="shared" si="1"/>
        <v>24.779223465961568</v>
      </c>
      <c r="V51" s="11">
        <f t="shared" si="2"/>
        <v>1.143759830479917</v>
      </c>
      <c r="W51" s="11">
        <f t="shared" si="0"/>
        <v>4.7088206415719664</v>
      </c>
      <c r="Y51" s="32">
        <v>1997</v>
      </c>
      <c r="Z51" s="13">
        <f t="shared" si="5"/>
        <v>8.08264524671049</v>
      </c>
      <c r="AA51" s="14">
        <f t="shared" si="10"/>
        <v>0.5163160469005308</v>
      </c>
      <c r="AB51" s="14">
        <f t="shared" si="8"/>
        <v>2.4079345824091174</v>
      </c>
      <c r="AD51" s="32">
        <v>1997</v>
      </c>
      <c r="AE51" s="10">
        <f t="shared" si="6"/>
        <v>20.756874522759258</v>
      </c>
      <c r="AF51" s="11">
        <f t="shared" si="9"/>
        <v>1.0267148324169915</v>
      </c>
      <c r="AG51" s="11">
        <f>$Q51/P51</f>
        <v>4.242279988899243</v>
      </c>
      <c r="AJ51" s="51">
        <v>1997</v>
      </c>
      <c r="AK51" s="52">
        <f t="shared" si="4"/>
        <v>2.1381503586867447</v>
      </c>
      <c r="AL51" s="52">
        <f t="shared" si="4"/>
        <v>1.704695483402034</v>
      </c>
      <c r="AM51" s="52">
        <f t="shared" si="4"/>
        <v>1.4002224837418153</v>
      </c>
      <c r="AO51" s="54">
        <v>1997</v>
      </c>
      <c r="AP51" s="55">
        <f t="shared" si="11"/>
        <v>1.1729951024440515</v>
      </c>
      <c r="AQ51" s="55">
        <f t="shared" si="11"/>
        <v>1.14840212259041</v>
      </c>
      <c r="AR51" s="55">
        <f t="shared" si="11"/>
        <v>1.1821251951484226</v>
      </c>
    </row>
    <row r="52" spans="1:44" ht="12.75">
      <c r="A52" s="32">
        <v>1998</v>
      </c>
      <c r="B52" s="8">
        <v>268484421.842041</v>
      </c>
      <c r="C52" s="8">
        <v>5786438.87</v>
      </c>
      <c r="D52" s="8">
        <v>1417623.87</v>
      </c>
      <c r="E52" s="8">
        <v>6759329.6346943</v>
      </c>
      <c r="G52" s="32">
        <v>1998</v>
      </c>
      <c r="H52" s="8">
        <v>83370421.5317409</v>
      </c>
      <c r="I52" s="8">
        <v>1291621.8916228</v>
      </c>
      <c r="J52" s="8">
        <v>268363.755</v>
      </c>
      <c r="K52" s="8">
        <v>700721.485388211</v>
      </c>
      <c r="M52" s="32">
        <v>1998</v>
      </c>
      <c r="N52" s="8">
        <v>351854843.373782</v>
      </c>
      <c r="O52" s="8">
        <v>7078060.7616228</v>
      </c>
      <c r="P52" s="8">
        <v>1719093.937</v>
      </c>
      <c r="Q52" s="8">
        <v>7460051.12008252</v>
      </c>
      <c r="T52" s="33">
        <v>1998</v>
      </c>
      <c r="U52" s="10">
        <f t="shared" si="1"/>
        <v>25.175872731532465</v>
      </c>
      <c r="V52" s="11">
        <f t="shared" si="2"/>
        <v>1.168132902904805</v>
      </c>
      <c r="W52" s="11">
        <f t="shared" si="0"/>
        <v>4.768069851063032</v>
      </c>
      <c r="Y52" s="32">
        <v>1998</v>
      </c>
      <c r="Z52" s="13">
        <f t="shared" si="5"/>
        <v>8.40491714584208</v>
      </c>
      <c r="AA52" s="14">
        <f t="shared" si="10"/>
        <v>0.5425128591679576</v>
      </c>
      <c r="AB52" s="14">
        <f t="shared" si="8"/>
        <v>2.611088391531155</v>
      </c>
      <c r="AD52" s="32">
        <v>1998</v>
      </c>
      <c r="AE52" s="10">
        <f t="shared" si="6"/>
        <v>21.20207028714272</v>
      </c>
      <c r="AF52" s="11">
        <f t="shared" si="9"/>
        <v>1.0539682225576346</v>
      </c>
      <c r="AG52" s="11">
        <f t="shared" si="7"/>
        <v>4.339525001816419</v>
      </c>
      <c r="AJ52" s="51">
        <v>1998</v>
      </c>
      <c r="AK52" s="52">
        <f t="shared" si="4"/>
        <v>2.1723764421077303</v>
      </c>
      <c r="AL52" s="52">
        <f t="shared" si="4"/>
        <v>1.7410218741110903</v>
      </c>
      <c r="AM52" s="52">
        <f t="shared" si="4"/>
        <v>1.4178409240240564</v>
      </c>
      <c r="AO52" s="54">
        <v>1998</v>
      </c>
      <c r="AP52" s="55">
        <f t="shared" si="11"/>
        <v>1.2197648600912214</v>
      </c>
      <c r="AQ52" s="55">
        <f t="shared" si="11"/>
        <v>1.2066696798232597</v>
      </c>
      <c r="AR52" s="55">
        <f t="shared" si="11"/>
        <v>1.281859315006971</v>
      </c>
    </row>
    <row r="53" spans="1:44" ht="12.75">
      <c r="A53" s="32">
        <v>1999</v>
      </c>
      <c r="B53" s="8">
        <v>272293706.444957</v>
      </c>
      <c r="C53" s="8">
        <v>5877854.51</v>
      </c>
      <c r="D53" s="8">
        <v>1418200.982</v>
      </c>
      <c r="E53" s="8">
        <v>6967992.9987836</v>
      </c>
      <c r="G53" s="32">
        <v>1999</v>
      </c>
      <c r="H53" s="8">
        <v>82908207.2408109</v>
      </c>
      <c r="I53" s="8">
        <v>1244002.21007028</v>
      </c>
      <c r="J53" s="8">
        <v>254728.171</v>
      </c>
      <c r="K53" s="8">
        <v>718736.367787969</v>
      </c>
      <c r="M53" s="32">
        <v>1999</v>
      </c>
      <c r="N53" s="8">
        <v>355201913.685768</v>
      </c>
      <c r="O53" s="35">
        <v>7121856.72007028</v>
      </c>
      <c r="P53" s="8">
        <v>1707189.461</v>
      </c>
      <c r="Q53" s="8">
        <v>7686729.36657157</v>
      </c>
      <c r="T53" s="33">
        <v>1999</v>
      </c>
      <c r="U53" s="10">
        <f t="shared" si="1"/>
        <v>25.589989169258118</v>
      </c>
      <c r="V53" s="11">
        <f t="shared" si="2"/>
        <v>1.1854653746411972</v>
      </c>
      <c r="W53" s="11">
        <f t="shared" si="0"/>
        <v>4.913262003920682</v>
      </c>
      <c r="Y53" s="32">
        <v>1999</v>
      </c>
      <c r="Z53" s="13">
        <f t="shared" si="5"/>
        <v>8.669061745604562</v>
      </c>
      <c r="AA53" s="14">
        <f t="shared" si="10"/>
        <v>0.5777613270858771</v>
      </c>
      <c r="AB53" s="14">
        <f t="shared" si="8"/>
        <v>2.8215817864446917</v>
      </c>
      <c r="AD53" s="32">
        <v>1999</v>
      </c>
      <c r="AE53" s="10">
        <f t="shared" si="6"/>
        <v>21.640450319678436</v>
      </c>
      <c r="AF53" s="11">
        <f t="shared" si="9"/>
        <v>1.079315362370238</v>
      </c>
      <c r="AG53" s="11">
        <f t="shared" si="7"/>
        <v>4.502563741266893</v>
      </c>
      <c r="AJ53" s="51">
        <v>1999</v>
      </c>
      <c r="AK53" s="52">
        <f t="shared" si="4"/>
        <v>2.2081097333901423</v>
      </c>
      <c r="AL53" s="52">
        <f t="shared" si="4"/>
        <v>1.766854732983939</v>
      </c>
      <c r="AM53" s="52">
        <f t="shared" si="4"/>
        <v>1.4610154962511885</v>
      </c>
      <c r="AO53" s="54">
        <v>1999</v>
      </c>
      <c r="AP53" s="56">
        <f t="shared" si="11"/>
        <v>1.2580988847082903</v>
      </c>
      <c r="AQ53" s="56">
        <f t="shared" si="11"/>
        <v>1.285070139421598</v>
      </c>
      <c r="AR53" s="56">
        <f t="shared" si="11"/>
        <v>1.38519665122757</v>
      </c>
    </row>
    <row r="54" spans="1:44" s="42" customFormat="1" ht="12.75">
      <c r="A54" s="40">
        <v>2000</v>
      </c>
      <c r="B54" s="41">
        <v>276330339.550227</v>
      </c>
      <c r="C54" s="41">
        <v>6217540</v>
      </c>
      <c r="D54" s="41">
        <v>1432841.659</v>
      </c>
      <c r="E54" s="41">
        <v>7240664.33747762</v>
      </c>
      <c r="G54" s="40">
        <v>2000</v>
      </c>
      <c r="H54" s="41">
        <v>82035166.1903574</v>
      </c>
      <c r="I54" s="41">
        <v>1375961</v>
      </c>
      <c r="J54" s="41">
        <v>251735.854</v>
      </c>
      <c r="K54" s="41">
        <v>746913.60490438</v>
      </c>
      <c r="M54" s="40">
        <v>2000</v>
      </c>
      <c r="N54" s="41">
        <v>358365505.740584</v>
      </c>
      <c r="O54" s="8">
        <v>7593501</v>
      </c>
      <c r="P54" s="41">
        <v>1722082.973</v>
      </c>
      <c r="Q54" s="41">
        <v>7987577.942382</v>
      </c>
      <c r="T54" s="43">
        <v>2000</v>
      </c>
      <c r="U54" s="44">
        <f t="shared" si="1"/>
        <v>26.20292925222395</v>
      </c>
      <c r="V54" s="45">
        <f t="shared" si="2"/>
        <v>1.164554524374209</v>
      </c>
      <c r="W54" s="45">
        <f t="shared" si="0"/>
        <v>5.0533597288977345</v>
      </c>
      <c r="Y54" s="40">
        <v>2000</v>
      </c>
      <c r="Z54" s="44">
        <f t="shared" si="5"/>
        <v>9.104797851828744</v>
      </c>
      <c r="AA54" s="45">
        <f t="shared" si="10"/>
        <v>0.5428305053009351</v>
      </c>
      <c r="AB54" s="45">
        <f t="shared" si="8"/>
        <v>2.9670529367834115</v>
      </c>
      <c r="AD54" s="40">
        <v>2000</v>
      </c>
      <c r="AE54" s="44">
        <f t="shared" si="6"/>
        <v>22.288914012176445</v>
      </c>
      <c r="AF54" s="45">
        <f t="shared" si="9"/>
        <v>1.0518966076888645</v>
      </c>
      <c r="AG54" s="45">
        <f t="shared" si="7"/>
        <v>4.638323511478097</v>
      </c>
      <c r="AJ54" s="49">
        <v>2000</v>
      </c>
      <c r="AK54" s="50">
        <f t="shared" si="4"/>
        <v>2.260999125184326</v>
      </c>
      <c r="AL54" s="50">
        <f t="shared" si="4"/>
        <v>1.7356885466445624</v>
      </c>
      <c r="AM54" s="50">
        <f t="shared" si="4"/>
        <v>1.5026751812054362</v>
      </c>
      <c r="AO54" s="57">
        <v>2000</v>
      </c>
      <c r="AP54" s="55">
        <f t="shared" si="11"/>
        <v>1.3213351524100088</v>
      </c>
      <c r="AQ54" s="55">
        <f t="shared" si="11"/>
        <v>1.2073761957170304</v>
      </c>
      <c r="AR54" s="55">
        <f t="shared" si="11"/>
        <v>1.4566126744197678</v>
      </c>
    </row>
    <row r="55" spans="1:44" ht="12.75">
      <c r="A55" s="32">
        <v>2001</v>
      </c>
      <c r="B55" s="8">
        <v>278895348.411925</v>
      </c>
      <c r="C55" s="8">
        <v>6110943</v>
      </c>
      <c r="D55" s="8">
        <v>1466146.595</v>
      </c>
      <c r="E55" s="8">
        <v>7383789.10153356</v>
      </c>
      <c r="G55" s="32">
        <v>2001</v>
      </c>
      <c r="H55" s="8">
        <v>81094047.4269462</v>
      </c>
      <c r="I55" s="8">
        <v>1408968</v>
      </c>
      <c r="J55" s="8">
        <v>258586.746</v>
      </c>
      <c r="K55" s="8">
        <v>769590.885044917</v>
      </c>
      <c r="M55" s="32">
        <v>2001</v>
      </c>
      <c r="N55" s="8">
        <v>359989395.838871</v>
      </c>
      <c r="O55" s="8">
        <v>7519911</v>
      </c>
      <c r="P55" s="8">
        <v>1761496.102</v>
      </c>
      <c r="Q55" s="8">
        <v>8153379.98657848</v>
      </c>
      <c r="T55" s="33">
        <v>2001</v>
      </c>
      <c r="U55" s="10">
        <f t="shared" si="1"/>
        <v>26.47512460705438</v>
      </c>
      <c r="V55" s="11">
        <f t="shared" si="2"/>
        <v>1.2082896373822436</v>
      </c>
      <c r="W55" s="11">
        <f t="shared" si="0"/>
        <v>5.036187463596408</v>
      </c>
      <c r="Y55" s="32">
        <v>2001</v>
      </c>
      <c r="Z55" s="13">
        <f t="shared" si="5"/>
        <v>9.49010327469726</v>
      </c>
      <c r="AA55" s="14">
        <f t="shared" si="10"/>
        <v>0.5462089167709394</v>
      </c>
      <c r="AB55" s="14">
        <f t="shared" si="8"/>
        <v>2.976142037244697</v>
      </c>
      <c r="AD55" s="32">
        <v>2001</v>
      </c>
      <c r="AE55" s="10">
        <f t="shared" si="6"/>
        <v>22.648944887887428</v>
      </c>
      <c r="AF55" s="11">
        <f t="shared" si="9"/>
        <v>1.0842388941276673</v>
      </c>
      <c r="AG55" s="11">
        <f t="shared" si="7"/>
        <v>4.628667629364122</v>
      </c>
      <c r="AJ55" s="51">
        <v>2001</v>
      </c>
      <c r="AK55" s="52">
        <f t="shared" si="4"/>
        <v>2.2844863259177557</v>
      </c>
      <c r="AL55" s="52">
        <f t="shared" si="4"/>
        <v>1.8008727292186182</v>
      </c>
      <c r="AM55" s="52">
        <f t="shared" si="4"/>
        <v>1.4975688087606218</v>
      </c>
      <c r="AO55" s="54">
        <v>2001</v>
      </c>
      <c r="AP55" s="55">
        <f t="shared" si="11"/>
        <v>1.377252659633754</v>
      </c>
      <c r="AQ55" s="55">
        <f t="shared" si="11"/>
        <v>1.21489053683896</v>
      </c>
      <c r="AR55" s="55">
        <f t="shared" si="11"/>
        <v>1.4610747784715195</v>
      </c>
    </row>
    <row r="56" spans="1:44" ht="12.75">
      <c r="A56" s="32">
        <v>2002</v>
      </c>
      <c r="B56" s="8">
        <v>278080403.084286</v>
      </c>
      <c r="C56" s="8">
        <v>6050744</v>
      </c>
      <c r="D56" s="8">
        <v>1460427.286</v>
      </c>
      <c r="E56" s="8">
        <v>7470080.65961326</v>
      </c>
      <c r="G56" s="32">
        <v>2002</v>
      </c>
      <c r="H56" s="8">
        <v>78114787.1420493</v>
      </c>
      <c r="I56" s="8">
        <v>1377036</v>
      </c>
      <c r="J56" s="8">
        <v>258667.42</v>
      </c>
      <c r="K56" s="8">
        <v>794667.68564002</v>
      </c>
      <c r="M56" s="32">
        <v>2002</v>
      </c>
      <c r="N56" s="8">
        <v>356195190.226335</v>
      </c>
      <c r="O56" s="8">
        <v>7427780</v>
      </c>
      <c r="P56" s="8">
        <v>1755128.401</v>
      </c>
      <c r="Q56" s="8">
        <v>8264748.34525328</v>
      </c>
      <c r="T56" s="33">
        <v>2002</v>
      </c>
      <c r="U56" s="10">
        <f t="shared" si="1"/>
        <v>26.863024423008635</v>
      </c>
      <c r="V56" s="11">
        <f t="shared" si="2"/>
        <v>1.2345722541910977</v>
      </c>
      <c r="W56" s="11">
        <f t="shared" si="0"/>
        <v>5.114996639150208</v>
      </c>
      <c r="Y56" s="32">
        <v>2002</v>
      </c>
      <c r="Z56" s="13">
        <f t="shared" si="5"/>
        <v>10.173076247329991</v>
      </c>
      <c r="AA56" s="14">
        <f t="shared" si="10"/>
        <v>0.5770856285819833</v>
      </c>
      <c r="AB56" s="14">
        <f t="shared" si="8"/>
        <v>3.0721599405136524</v>
      </c>
      <c r="AD56" s="32">
        <v>2002</v>
      </c>
      <c r="AE56" s="10">
        <f t="shared" si="6"/>
        <v>23.202863407564994</v>
      </c>
      <c r="AF56" s="11">
        <f t="shared" si="9"/>
        <v>1.1126808205484384</v>
      </c>
      <c r="AG56" s="11">
        <f t="shared" si="7"/>
        <v>4.708913798297814</v>
      </c>
      <c r="AJ56" s="51">
        <v>2002</v>
      </c>
      <c r="AK56" s="52">
        <f t="shared" si="4"/>
        <v>2.317957436574489</v>
      </c>
      <c r="AL56" s="52">
        <f t="shared" si="4"/>
        <v>1.8400451647003229</v>
      </c>
      <c r="AM56" s="52">
        <f t="shared" si="4"/>
        <v>1.5210036320285445</v>
      </c>
      <c r="AO56" s="54">
        <v>2002</v>
      </c>
      <c r="AP56" s="55">
        <f t="shared" si="11"/>
        <v>1.476369214616282</v>
      </c>
      <c r="AQ56" s="55">
        <f>AA56/AA$46</f>
        <v>1.2835672351427925</v>
      </c>
      <c r="AR56" s="55">
        <f t="shared" si="11"/>
        <v>1.5082127628124375</v>
      </c>
    </row>
    <row r="57" spans="1:44" ht="12.75">
      <c r="A57" s="32">
        <v>2003</v>
      </c>
      <c r="B57" s="8">
        <v>278068102.557454</v>
      </c>
      <c r="C57" s="8">
        <v>5953314</v>
      </c>
      <c r="D57" s="8">
        <v>1492073.835</v>
      </c>
      <c r="E57" s="8">
        <v>7558464.87383553</v>
      </c>
      <c r="G57" s="32">
        <v>2003</v>
      </c>
      <c r="H57" s="8">
        <v>77067812.9796047</v>
      </c>
      <c r="I57" s="8">
        <v>1447904</v>
      </c>
      <c r="J57" s="8">
        <v>267286.084</v>
      </c>
      <c r="K57" s="8">
        <v>830259.983551917</v>
      </c>
      <c r="M57" s="32">
        <v>2003</v>
      </c>
      <c r="N57" s="8">
        <v>355135915.537059</v>
      </c>
      <c r="O57" s="8">
        <v>7401218</v>
      </c>
      <c r="P57" s="8">
        <v>1794004.902</v>
      </c>
      <c r="Q57" s="8">
        <v>8388724.85738745</v>
      </c>
      <c r="T57" s="33">
        <v>2003</v>
      </c>
      <c r="U57" s="10">
        <f t="shared" si="1"/>
        <v>27.182063689861057</v>
      </c>
      <c r="V57" s="11">
        <f t="shared" si="2"/>
        <v>1.2696230828468866</v>
      </c>
      <c r="W57" s="11">
        <f t="shared" si="0"/>
        <v>5.065744533906079</v>
      </c>
      <c r="Y57" s="32">
        <v>2003</v>
      </c>
      <c r="Z57" s="13">
        <f t="shared" si="5"/>
        <v>10.773109440274864</v>
      </c>
      <c r="AA57" s="14">
        <f t="shared" si="10"/>
        <v>0.57342198346846</v>
      </c>
      <c r="AB57" s="14">
        <f t="shared" si="8"/>
        <v>3.1062596717602293</v>
      </c>
      <c r="AD57" s="32">
        <v>2003</v>
      </c>
      <c r="AE57" s="10">
        <f t="shared" si="6"/>
        <v>23.621167250013247</v>
      </c>
      <c r="AF57" s="11">
        <f t="shared" si="9"/>
        <v>1.1334249116006918</v>
      </c>
      <c r="AG57" s="11">
        <f t="shared" si="7"/>
        <v>4.675976552815155</v>
      </c>
      <c r="AJ57" s="51">
        <v>2003</v>
      </c>
      <c r="AK57" s="52">
        <f t="shared" si="4"/>
        <v>2.3454867061576423</v>
      </c>
      <c r="AL57" s="52">
        <f t="shared" si="4"/>
        <v>1.8922860178118985</v>
      </c>
      <c r="AM57" s="52">
        <f t="shared" si="4"/>
        <v>1.506357946753213</v>
      </c>
      <c r="AO57" s="54">
        <v>2003</v>
      </c>
      <c r="AP57" s="55">
        <f t="shared" si="11"/>
        <v>1.5634491216448196</v>
      </c>
      <c r="AQ57" s="55">
        <f t="shared" si="11"/>
        <v>1.2754184707376475</v>
      </c>
      <c r="AR57" s="55">
        <f t="shared" si="11"/>
        <v>1.5249533137181182</v>
      </c>
    </row>
    <row r="58" spans="1:44" ht="12.75">
      <c r="A58" s="32">
        <v>2004</v>
      </c>
      <c r="B58" s="8">
        <v>280481639.27814</v>
      </c>
      <c r="C58" s="8">
        <v>6208735</v>
      </c>
      <c r="D58" s="8">
        <v>1509622.968</v>
      </c>
      <c r="E58" s="8">
        <v>7733518.16159713</v>
      </c>
      <c r="G58" s="32">
        <v>2004</v>
      </c>
      <c r="H58" s="8">
        <v>77808722.0733376</v>
      </c>
      <c r="I58" s="8">
        <v>1556914</v>
      </c>
      <c r="J58" s="8">
        <v>267542.024</v>
      </c>
      <c r="K58" s="8">
        <v>877365.682757783</v>
      </c>
      <c r="M58" s="32">
        <v>2004</v>
      </c>
      <c r="N58" s="8">
        <v>358290361.351477</v>
      </c>
      <c r="O58" s="8">
        <v>7765649</v>
      </c>
      <c r="P58" s="8">
        <v>1812643.239</v>
      </c>
      <c r="Q58" s="8">
        <v>8610883.84435491</v>
      </c>
      <c r="T58" s="33">
        <v>2004</v>
      </c>
      <c r="U58" s="10">
        <f t="shared" si="1"/>
        <v>27.572279531382</v>
      </c>
      <c r="V58" s="11">
        <f t="shared" si="2"/>
        <v>1.245586767932136</v>
      </c>
      <c r="W58" s="11">
        <f t="shared" si="0"/>
        <v>5.122814322203085</v>
      </c>
      <c r="Y58" s="32">
        <v>2004</v>
      </c>
      <c r="Z58" s="13">
        <f t="shared" si="5"/>
        <v>11.275929733569372</v>
      </c>
      <c r="AA58" s="14">
        <f t="shared" si="10"/>
        <v>0.5635286745175283</v>
      </c>
      <c r="AB58" s="14">
        <f t="shared" si="8"/>
        <v>3.2793565273984138</v>
      </c>
      <c r="AD58" s="32">
        <v>2004</v>
      </c>
      <c r="AE58" s="10">
        <f t="shared" si="6"/>
        <v>24.033255630641357</v>
      </c>
      <c r="AF58" s="11">
        <f t="shared" si="9"/>
        <v>1.108842782406842</v>
      </c>
      <c r="AG58" s="11">
        <f t="shared" si="7"/>
        <v>4.750457044765945</v>
      </c>
      <c r="AJ58" s="51">
        <v>2004</v>
      </c>
      <c r="AK58" s="52">
        <f t="shared" si="4"/>
        <v>2.3791576620961674</v>
      </c>
      <c r="AL58" s="52">
        <f t="shared" si="4"/>
        <v>1.8564615410459924</v>
      </c>
      <c r="AM58" s="52">
        <f t="shared" si="4"/>
        <v>1.5233283108419111</v>
      </c>
      <c r="AO58" s="54">
        <v>2004</v>
      </c>
      <c r="AP58" s="55">
        <f t="shared" si="11"/>
        <v>1.6364209920462804</v>
      </c>
      <c r="AQ58" s="55">
        <f t="shared" si="11"/>
        <v>1.2534135435871236</v>
      </c>
      <c r="AR58" s="55">
        <f t="shared" si="11"/>
        <v>1.6099315999829156</v>
      </c>
    </row>
    <row r="59" spans="1:44" ht="12.75">
      <c r="A59" s="32">
        <v>2005</v>
      </c>
      <c r="B59" s="8">
        <v>282957098.237267</v>
      </c>
      <c r="C59" s="8">
        <v>6219321</v>
      </c>
      <c r="D59" s="8">
        <v>1508306.218</v>
      </c>
      <c r="E59" s="8">
        <v>7872068.57183133</v>
      </c>
      <c r="G59" s="32">
        <v>2005</v>
      </c>
      <c r="H59" s="8">
        <v>78255901.0792568</v>
      </c>
      <c r="I59" s="8">
        <v>1625720</v>
      </c>
      <c r="J59" s="8">
        <v>270429.207</v>
      </c>
      <c r="K59" s="8">
        <v>921470.331436544</v>
      </c>
      <c r="M59" s="32">
        <v>2005</v>
      </c>
      <c r="N59" s="8">
        <v>361212999.316524</v>
      </c>
      <c r="O59" s="8">
        <v>7845041</v>
      </c>
      <c r="P59" s="8">
        <v>1815234.45</v>
      </c>
      <c r="Q59" s="8">
        <v>8793538.90326787</v>
      </c>
      <c r="T59" s="33">
        <v>2005</v>
      </c>
      <c r="U59" s="10">
        <f t="shared" si="1"/>
        <v>27.820714238560615</v>
      </c>
      <c r="V59" s="11">
        <f t="shared" si="2"/>
        <v>1.2657440533832118</v>
      </c>
      <c r="W59" s="11">
        <f t="shared" si="0"/>
        <v>5.219144811502281</v>
      </c>
      <c r="Y59" s="32">
        <v>2005</v>
      </c>
      <c r="Z59" s="13">
        <f t="shared" si="5"/>
        <v>11.775090679785132</v>
      </c>
      <c r="AA59" s="14">
        <f t="shared" si="10"/>
        <v>0.5668075261647417</v>
      </c>
      <c r="AB59" s="14">
        <f t="shared" si="8"/>
        <v>3.407436429144815</v>
      </c>
      <c r="AD59" s="32">
        <v>2005</v>
      </c>
      <c r="AE59" s="10">
        <f t="shared" si="6"/>
        <v>24.3444696616864</v>
      </c>
      <c r="AF59" s="11">
        <f t="shared" si="9"/>
        <v>1.1209041359080048</v>
      </c>
      <c r="AG59" s="11">
        <f t="shared" si="7"/>
        <v>4.844299260223862</v>
      </c>
      <c r="AJ59" s="51">
        <v>2005</v>
      </c>
      <c r="AK59" s="52">
        <f t="shared" si="4"/>
        <v>2.4005946033705325</v>
      </c>
      <c r="AL59" s="52">
        <f t="shared" si="4"/>
        <v>1.8865045907758264</v>
      </c>
      <c r="AM59" s="52">
        <f t="shared" si="4"/>
        <v>1.5519733001616904</v>
      </c>
      <c r="AO59" s="54">
        <v>2005</v>
      </c>
      <c r="AP59" s="55">
        <f t="shared" si="11"/>
        <v>1.708861799154661</v>
      </c>
      <c r="AQ59" s="55">
        <f t="shared" si="11"/>
        <v>1.260706441442852</v>
      </c>
      <c r="AR59" s="55">
        <f t="shared" si="11"/>
        <v>1.67280975288318</v>
      </c>
    </row>
    <row r="60" spans="1:44" ht="12.75">
      <c r="A60" s="32">
        <v>2006</v>
      </c>
      <c r="B60" s="8">
        <v>286211787.722173</v>
      </c>
      <c r="C60" s="8">
        <v>6372951</v>
      </c>
      <c r="D60" s="8">
        <v>1500655.659</v>
      </c>
      <c r="E60" s="8">
        <v>8104651.01452147</v>
      </c>
      <c r="G60" s="32">
        <v>2006</v>
      </c>
      <c r="H60" s="8">
        <v>79457130.8242796</v>
      </c>
      <c r="I60" s="8">
        <v>1665300</v>
      </c>
      <c r="J60" s="8">
        <v>277905.841</v>
      </c>
      <c r="K60" s="8">
        <v>984188.900057574</v>
      </c>
      <c r="M60" s="32">
        <v>2006</v>
      </c>
      <c r="N60" s="8">
        <v>365668918.546452</v>
      </c>
      <c r="O60" s="8">
        <v>8038251</v>
      </c>
      <c r="P60" s="8">
        <v>1778561.5</v>
      </c>
      <c r="Q60" s="8">
        <v>9088839.91457904</v>
      </c>
      <c r="T60" s="33">
        <v>2006</v>
      </c>
      <c r="U60" s="10">
        <f t="shared" si="1"/>
        <v>28.316971425330287</v>
      </c>
      <c r="V60" s="11">
        <f>$E60/C60</f>
        <v>1.271726554075415</v>
      </c>
      <c r="W60" s="11">
        <f>$E60/D60</f>
        <v>5.400739980497732</v>
      </c>
      <c r="Y60" s="32">
        <v>2006</v>
      </c>
      <c r="Z60" s="13">
        <f>$K60/H60*1000</f>
        <v>12.386413778696836</v>
      </c>
      <c r="AA60" s="14">
        <f>$K60/I60</f>
        <v>0.5909979583603999</v>
      </c>
      <c r="AB60" s="14">
        <f>$K60/J60</f>
        <v>3.5414473352417732</v>
      </c>
      <c r="AD60" s="32">
        <v>2006</v>
      </c>
      <c r="AE60" s="10">
        <f>$Q60/N60*1000</f>
        <v>24.855379972428413</v>
      </c>
      <c r="AF60" s="11">
        <f>$Q60/O60</f>
        <v>1.1306986948502902</v>
      </c>
      <c r="AG60" s="11">
        <f>$Q60/P60</f>
        <v>5.110219643559719</v>
      </c>
      <c r="AJ60" s="51">
        <v>2006</v>
      </c>
      <c r="AK60" s="52">
        <f t="shared" si="4"/>
        <v>2.4434156580072934</v>
      </c>
      <c r="AL60" s="52">
        <f t="shared" si="4"/>
        <v>1.8954210972290817</v>
      </c>
      <c r="AM60" s="52">
        <f t="shared" si="4"/>
        <v>1.6059727318498422</v>
      </c>
      <c r="AO60" s="54">
        <v>2006</v>
      </c>
      <c r="AP60" s="55">
        <f aca="true" t="shared" si="12" ref="AP60:AR61">Z60/Z$46</f>
        <v>1.7975801554781914</v>
      </c>
      <c r="AQ60" s="55">
        <f t="shared" si="12"/>
        <v>1.3145113616010378</v>
      </c>
      <c r="AR60" s="55">
        <f t="shared" si="12"/>
        <v>1.7385996085043358</v>
      </c>
    </row>
    <row r="61" spans="1:44" ht="12.75">
      <c r="A61" s="46">
        <v>2007</v>
      </c>
      <c r="B61" s="8">
        <v>290583741.760309</v>
      </c>
      <c r="C61" s="8">
        <v>6383000</v>
      </c>
      <c r="D61" s="8">
        <v>1481145.433</v>
      </c>
      <c r="E61" s="8">
        <v>8321622.81063969</v>
      </c>
      <c r="G61" s="46">
        <v>2007</v>
      </c>
      <c r="H61" s="8">
        <v>81285933.4927317</v>
      </c>
      <c r="I61" s="8">
        <v>1806408</v>
      </c>
      <c r="J61" s="8">
        <v>276926.17</v>
      </c>
      <c r="K61" s="8">
        <v>1049686.26534557</v>
      </c>
      <c r="M61" s="46">
        <v>2007</v>
      </c>
      <c r="N61" s="8">
        <v>371869675.253041</v>
      </c>
      <c r="O61" s="8">
        <v>8189408</v>
      </c>
      <c r="P61" s="8">
        <v>1758071.603</v>
      </c>
      <c r="Q61" s="8">
        <v>9371309.07598526</v>
      </c>
      <c r="T61" s="47">
        <v>2007</v>
      </c>
      <c r="U61" s="10">
        <f t="shared" si="1"/>
        <v>28.63760635825203</v>
      </c>
      <c r="V61" s="11">
        <f>$E61/C61</f>
        <v>1.3037165612783472</v>
      </c>
      <c r="W61" s="11">
        <f>$E61/D61</f>
        <v>5.618369827319779</v>
      </c>
      <c r="Y61" s="46">
        <v>2007</v>
      </c>
      <c r="Z61" s="13">
        <f>$K61/H61*1000</f>
        <v>12.91350446802003</v>
      </c>
      <c r="AA61" s="14">
        <f>$K61/I61</f>
        <v>0.581090354640574</v>
      </c>
      <c r="AB61" s="14">
        <f>$K61/J61</f>
        <v>3.7904913982870236</v>
      </c>
      <c r="AD61" s="46">
        <v>2007</v>
      </c>
      <c r="AE61" s="10">
        <f>$Q61/N61*1000</f>
        <v>25.20051969714523</v>
      </c>
      <c r="AF61" s="11">
        <f>$Q61/O61</f>
        <v>1.144320697660351</v>
      </c>
      <c r="AG61" s="11">
        <f>$Q61/P61</f>
        <v>5.3304478952927274</v>
      </c>
      <c r="AJ61" s="53">
        <v>2007</v>
      </c>
      <c r="AK61" s="52">
        <f>U61/U$24</f>
        <v>2.471082614470875</v>
      </c>
      <c r="AL61" s="52">
        <f>V61/V$24</f>
        <v>1.943100006156977</v>
      </c>
      <c r="AM61" s="52">
        <f>W61/W$24</f>
        <v>1.6706874933260383</v>
      </c>
      <c r="AO61" s="58">
        <v>2007</v>
      </c>
      <c r="AP61" s="55">
        <f t="shared" si="12"/>
        <v>1.8740742707397258</v>
      </c>
      <c r="AQ61" s="55">
        <f t="shared" si="12"/>
        <v>1.2924746396941074</v>
      </c>
      <c r="AR61" s="55">
        <f t="shared" si="12"/>
        <v>1.8608625901395666</v>
      </c>
    </row>
    <row r="62" spans="1:44" ht="12.75">
      <c r="A62" s="46">
        <v>2008</v>
      </c>
      <c r="B62" s="8">
        <v>291391514.199167</v>
      </c>
      <c r="D62" s="8">
        <v>1474099.572</v>
      </c>
      <c r="E62" s="8">
        <v>8356916.55072286</v>
      </c>
      <c r="G62" s="46">
        <v>2008</v>
      </c>
      <c r="H62" s="8">
        <v>82578493.9472323</v>
      </c>
      <c r="J62" s="8">
        <v>276633.477</v>
      </c>
      <c r="K62" s="8">
        <v>1090495.49606145</v>
      </c>
      <c r="M62" s="46">
        <v>2008</v>
      </c>
      <c r="N62" s="8">
        <v>373970008.146399</v>
      </c>
      <c r="P62" s="8">
        <v>1750733.049</v>
      </c>
      <c r="Q62" s="8">
        <v>9447412.04678431</v>
      </c>
      <c r="T62" s="47">
        <v>2008</v>
      </c>
      <c r="U62" s="10">
        <f>$E62/B62*1000</f>
        <v>28.67934083012068</v>
      </c>
      <c r="V62" s="11"/>
      <c r="W62" s="11">
        <f>$E62/D62</f>
        <v>5.669166933807956</v>
      </c>
      <c r="Y62" s="46">
        <v>2008</v>
      </c>
      <c r="Z62" s="13">
        <f>$K62/H62*1000</f>
        <v>13.205562900653979</v>
      </c>
      <c r="AB62" s="14">
        <f>$K62/J62</f>
        <v>3.942022881277851</v>
      </c>
      <c r="AD62" s="46">
        <v>2008</v>
      </c>
      <c r="AE62" s="10">
        <f>$Q62/N62*1000</f>
        <v>25.26248587048699</v>
      </c>
      <c r="AG62" s="11">
        <f>$Q62/P62</f>
        <v>5.396260756133306</v>
      </c>
      <c r="AJ62" s="53">
        <v>2008</v>
      </c>
      <c r="AK62" s="52">
        <f>U62/U$24</f>
        <v>2.4746837997993074</v>
      </c>
      <c r="AL62" s="52"/>
      <c r="AM62" s="52">
        <f>W62/W$24</f>
        <v>1.685792602657624</v>
      </c>
      <c r="AO62" s="58">
        <v>2008</v>
      </c>
      <c r="AP62" s="55">
        <f>Z62/Z$46</f>
        <v>1.91645929453457</v>
      </c>
      <c r="AQ62" s="55"/>
      <c r="AR62" s="55">
        <f>AB62/AB$46</f>
        <v>1.9352538070813674</v>
      </c>
    </row>
    <row r="63" spans="1:44" ht="12.75">
      <c r="A63" s="32">
        <v>2009</v>
      </c>
      <c r="B63" s="8">
        <v>282546250.897885</v>
      </c>
      <c r="D63" s="8">
        <v>1390896.08</v>
      </c>
      <c r="E63" s="8">
        <v>8015134.60886167</v>
      </c>
      <c r="G63" s="32">
        <v>2009</v>
      </c>
      <c r="H63" s="8">
        <v>80378924.4304216</v>
      </c>
      <c r="K63" s="8">
        <v>1053733.83996415</v>
      </c>
      <c r="M63" s="46">
        <v>2009</v>
      </c>
      <c r="N63" s="8">
        <v>362925175.328306</v>
      </c>
      <c r="Q63" s="8">
        <v>9068868.44882582</v>
      </c>
      <c r="T63" s="47">
        <v>2009</v>
      </c>
      <c r="U63" s="10">
        <f>$E63/B63*1000</f>
        <v>28.367513578364267</v>
      </c>
      <c r="V63" s="11"/>
      <c r="W63" s="11">
        <f>$E63/D63</f>
        <v>5.762568982768051</v>
      </c>
      <c r="Y63" s="46">
        <v>2009</v>
      </c>
      <c r="Z63" s="13">
        <f>$K63/H63*1000</f>
        <v>13.109578753772618</v>
      </c>
      <c r="AD63" s="46">
        <v>2009</v>
      </c>
      <c r="AE63" s="10">
        <f>$Q63/N63*1000</f>
        <v>24.988259468696334</v>
      </c>
      <c r="AJ63" s="53">
        <v>2009</v>
      </c>
      <c r="AK63" s="52">
        <f>U63/U$24</f>
        <v>2.4477768407855534</v>
      </c>
      <c r="AL63" s="52"/>
      <c r="AM63" s="52">
        <f>W63/W$24</f>
        <v>1.7135667862455166</v>
      </c>
      <c r="AO63" s="58">
        <v>2009</v>
      </c>
      <c r="AP63" s="55">
        <f>Z63/Z$46</f>
        <v>1.9025295808371974</v>
      </c>
      <c r="AQ63" s="55"/>
      <c r="AR63" s="55"/>
    </row>
    <row r="64" spans="1:41" ht="12.75">
      <c r="A64" s="32"/>
      <c r="G64" s="32"/>
      <c r="M64" s="32"/>
      <c r="T64" s="33"/>
      <c r="Y64" s="32"/>
      <c r="AD64" s="32"/>
      <c r="AJ64" s="33"/>
      <c r="AO64" s="32"/>
    </row>
    <row r="67" spans="1:46" ht="12.75">
      <c r="A67" s="48" t="s">
        <v>26</v>
      </c>
      <c r="F67" s="48"/>
      <c r="G67" s="48"/>
      <c r="AJ67" s="59" t="s">
        <v>28</v>
      </c>
      <c r="AK67" s="60">
        <f>SUM(AK24:AK59)</f>
        <v>62.49344020181629</v>
      </c>
      <c r="AL67" s="60">
        <f>SUM(AL24:AL59)</f>
        <v>51.73818917926035</v>
      </c>
      <c r="AM67" s="60">
        <f>SUM(AM24:AM59)</f>
        <v>45.640264503691526</v>
      </c>
      <c r="AN67" s="60"/>
      <c r="AO67" s="60"/>
      <c r="AP67" s="60">
        <f>SUM(AP46:AP59)</f>
        <v>18.043630222141417</v>
      </c>
      <c r="AQ67" s="60">
        <f>SUM(AQ46:AQ59)</f>
        <v>16.38088291142957</v>
      </c>
      <c r="AR67" s="60">
        <f>SUM(AR46:AR59)</f>
        <v>18.417455059067567</v>
      </c>
      <c r="AS67" s="61"/>
      <c r="AT67" s="62" t="s">
        <v>31</v>
      </c>
    </row>
    <row r="68" spans="36:46" ht="12.75">
      <c r="AJ68" s="63"/>
      <c r="AK68" s="60"/>
      <c r="AL68" s="60"/>
      <c r="AM68" s="60"/>
      <c r="AN68" s="61"/>
      <c r="AO68" s="61"/>
      <c r="AP68" s="64"/>
      <c r="AQ68" s="65"/>
      <c r="AR68" s="65"/>
      <c r="AS68" s="61"/>
      <c r="AT68" s="66"/>
    </row>
    <row r="69" spans="36:46" ht="12.75">
      <c r="AJ69" s="63"/>
      <c r="AK69" s="67" t="s">
        <v>29</v>
      </c>
      <c r="AL69" s="60"/>
      <c r="AM69" s="60"/>
      <c r="AN69" s="61"/>
      <c r="AO69" s="61"/>
      <c r="AP69" s="68" t="s">
        <v>30</v>
      </c>
      <c r="AQ69" s="65"/>
      <c r="AR69" s="65"/>
      <c r="AS69" s="61"/>
      <c r="AT69" s="66"/>
    </row>
  </sheetData>
  <sheetProtection selectLockedCells="1" selectUnlockedCells="1"/>
  <mergeCells count="8">
    <mergeCell ref="AK1:AM1"/>
    <mergeCell ref="AP1:AR1"/>
    <mergeCell ref="B1:E1"/>
    <mergeCell ref="H1:K1"/>
    <mergeCell ref="N1:Q1"/>
    <mergeCell ref="U1:W1"/>
    <mergeCell ref="Z1:AB1"/>
    <mergeCell ref="AE1:AG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 Kazmierczyk</cp:lastModifiedBy>
  <cp:lastPrinted>2010-10-17T19:33:09Z</cp:lastPrinted>
  <dcterms:modified xsi:type="dcterms:W3CDTF">2010-10-18T09:47:59Z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