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465" windowHeight="6465" activeTab="1"/>
  </bookViews>
  <sheets>
    <sheet name="Indicator 1 Data" sheetId="1" r:id="rId1"/>
    <sheet name="Indicator1" sheetId="2" r:id="rId2"/>
  </sheets>
  <definedNames/>
  <calcPr fullCalcOnLoad="1"/>
</workbook>
</file>

<file path=xl/sharedStrings.xml><?xml version="1.0" encoding="utf-8"?>
<sst xmlns="http://schemas.openxmlformats.org/spreadsheetml/2006/main" count="58" uniqueCount="43">
  <si>
    <t>Year</t>
  </si>
  <si>
    <t xml:space="preserve">According to EWEA (p. 9) 'It is further assumed that the ratio of onshore O&amp;M cost to offshore O&amp;M cost is equal to the ratio for capacity cost. Finally, it is assumed that jobs  / MW falls linearly from 15.1 per new MW installed plus  0.40 per cumulative MW onshore installed in 2007 to 11  and 0.29 respectively in 2030.' </t>
  </si>
  <si>
    <t>Belgium</t>
  </si>
  <si>
    <t>Ireland</t>
  </si>
  <si>
    <t>Netherlands</t>
  </si>
  <si>
    <t>Sweden</t>
  </si>
  <si>
    <t>New Installations</t>
  </si>
  <si>
    <t>Direct Employment</t>
  </si>
  <si>
    <t>Indirect Employment</t>
  </si>
  <si>
    <t xml:space="preserve">Denmark </t>
  </si>
  <si>
    <t xml:space="preserve">Finland </t>
  </si>
  <si>
    <t>Norway</t>
  </si>
  <si>
    <t>http://www.ewea.org/fileadmin/ewea_documents/documents/statistics/OperationalOffshoreFarms2009.pdf</t>
  </si>
  <si>
    <t>http://www.ewea.org/fileadmin/ewea_documents/documents/00_POLICY_document/Wind_at_work_FINAL.pdf</t>
  </si>
  <si>
    <t>Methodology calculated according to 2007 data.</t>
  </si>
  <si>
    <t>Total Employment</t>
  </si>
  <si>
    <t xml:space="preserve">According to the EWEA (p. 8) 15.1 jobs are created for every MW installed. In addition, 0.4 jobs are created per MW of cumulative capacity in operations and maintenance and other activities. </t>
  </si>
  <si>
    <t>UK*</t>
  </si>
  <si>
    <t>Germany*</t>
  </si>
  <si>
    <t>*For 2009, only partial grid connection by 31 December.</t>
  </si>
  <si>
    <t>Cumulative Installations</t>
  </si>
  <si>
    <t>Offshore Wind Energy Employment</t>
  </si>
  <si>
    <t>European offshore wind energy: employment and installations</t>
  </si>
  <si>
    <t>Note:</t>
  </si>
  <si>
    <t>Source:</t>
  </si>
  <si>
    <t>EWEA 2009 and EWEA 2009a</t>
  </si>
  <si>
    <t>Notes:</t>
  </si>
  <si>
    <t>MW</t>
  </si>
  <si>
    <t>Country Installations</t>
  </si>
  <si>
    <t>EWEA (2009) Operational Offshore Farms 2009</t>
  </si>
  <si>
    <t>Indicator 1 Data</t>
  </si>
  <si>
    <t xml:space="preserve"> METHODOLOGY EWEA (2009): Wind at Work, Wind energy and job creation in the EU</t>
  </si>
  <si>
    <t>Employment figures are likely to be an underestimate due to the higher employment involved in installing, operating and maintaining offshore wind farms.</t>
  </si>
  <si>
    <t>Number of jobs</t>
  </si>
  <si>
    <t>Extracted on:</t>
  </si>
  <si>
    <t>Last update:</t>
  </si>
  <si>
    <t>UK</t>
  </si>
  <si>
    <t>Germany</t>
  </si>
  <si>
    <t>Note</t>
  </si>
  <si>
    <t>Off-shore wind energy production</t>
  </si>
  <si>
    <t>Country</t>
  </si>
  <si>
    <t>Share of production</t>
  </si>
  <si>
    <t>Relative share of off-shore wind energy production by country.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</si>
</sst>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numFmt numFmtId="173" formatCode="&quot;Ja&quot;;&quot;Ja&quot;;&quot;Nein&quot;"/>
    <numFmt numFmtId="174" formatCode="&quot;Wahr&quot;;&quot;Wahr&quot;;&quot;Falsch&quot;"/>
    <numFmt numFmtId="175" formatCode="&quot;Ein&quot;;&quot;Ein&quot;;&quot;Aus&quot;"/>
    <numFmt numFmtId="176" formatCode="[$€-2]\ #,##0.00_);[Red]\([$€-2]\ #,##0.00\)"/>
    <numFmt numFmtId="177" formatCode="[$-407]dddd\,\ d\.\ mmmm\ yyyy"/>
    <numFmt numFmtId="178" formatCode="[$-809]dd\ mmmm\ yyyy"/>
  </numFmts>
  <fonts count="28">
    <font>
      <sz val="11"/>
      <color indexed="8"/>
      <name val="Calibri"/>
      <family val="2"/>
    </font>
    <font>
      <sz val="12"/>
      <name val="Arial"/>
      <family val="2"/>
    </font>
    <font>
      <sz val="10"/>
      <color indexed="8"/>
      <name val="Calibri"/>
      <family val="2"/>
    </font>
    <font>
      <sz val="9.2"/>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23"/>
      <name val="Arial"/>
      <family val="2"/>
    </font>
    <font>
      <b/>
      <sz val="10"/>
      <color indexed="8"/>
      <name val="Arial"/>
      <family val="2"/>
    </font>
    <font>
      <b/>
      <sz val="18"/>
      <color indexed="8"/>
      <name val="Arial"/>
      <family val="2"/>
    </font>
    <font>
      <b/>
      <sz val="10"/>
      <color indexed="8"/>
      <name val="Calibri"/>
      <family val="2"/>
    </font>
    <font>
      <sz val="8"/>
      <name val="Calibri"/>
      <family val="2"/>
    </font>
    <font>
      <sz val="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style="medium"/>
    </border>
    <border>
      <left>
        <color indexed="63"/>
      </left>
      <right style="thin"/>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6"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23" borderId="9" applyNumberFormat="0" applyAlignment="0" applyProtection="0"/>
  </cellStyleXfs>
  <cellXfs count="35">
    <xf numFmtId="0" fontId="0" fillId="0" borderId="0" xfId="0" applyAlignment="1">
      <alignment/>
    </xf>
    <xf numFmtId="0" fontId="0" fillId="0" borderId="0" xfId="0" applyNumberFormat="1" applyAlignment="1">
      <alignment/>
    </xf>
    <xf numFmtId="0" fontId="12" fillId="0" borderId="0" xfId="50" applyNumberFormat="1" applyAlignment="1" applyProtection="1">
      <alignment/>
      <protection/>
    </xf>
    <xf numFmtId="0" fontId="22" fillId="0" borderId="0" xfId="0" applyNumberFormat="1" applyFont="1" applyFill="1" applyBorder="1" applyAlignment="1">
      <alignment/>
    </xf>
    <xf numFmtId="0" fontId="0" fillId="0" borderId="0" xfId="0" applyNumberFormat="1" applyFill="1" applyBorder="1" applyAlignment="1">
      <alignment/>
    </xf>
    <xf numFmtId="0" fontId="12" fillId="0" borderId="0" xfId="50" applyAlignment="1" applyProtection="1">
      <alignment/>
      <protection/>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NumberForma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20" borderId="10" xfId="0" applyFill="1" applyBorder="1" applyAlignment="1">
      <alignment/>
    </xf>
    <xf numFmtId="0" fontId="0" fillId="0" borderId="0" xfId="0" applyFill="1" applyBorder="1" applyAlignment="1">
      <alignment/>
    </xf>
    <xf numFmtId="0" fontId="1" fillId="20" borderId="10" xfId="0" applyNumberFormat="1" applyFont="1" applyFill="1" applyBorder="1" applyAlignment="1">
      <alignment/>
    </xf>
    <xf numFmtId="0" fontId="23" fillId="0" borderId="0" xfId="0" applyFont="1" applyAlignment="1">
      <alignment/>
    </xf>
    <xf numFmtId="0" fontId="0" fillId="24" borderId="0" xfId="0" applyFill="1" applyAlignment="1">
      <alignment/>
    </xf>
    <xf numFmtId="14" fontId="0" fillId="0" borderId="0" xfId="0" applyNumberFormat="1" applyAlignment="1">
      <alignment/>
    </xf>
    <xf numFmtId="0" fontId="0" fillId="0" borderId="0" xfId="0" applyNumberFormat="1" applyBorder="1" applyAlignment="1">
      <alignment/>
    </xf>
    <xf numFmtId="0" fontId="0" fillId="0" borderId="0" xfId="0" applyBorder="1" applyAlignment="1">
      <alignment/>
    </xf>
    <xf numFmtId="0" fontId="24" fillId="20" borderId="0" xfId="0" applyNumberFormat="1" applyFont="1" applyFill="1" applyBorder="1" applyAlignment="1">
      <alignment/>
    </xf>
    <xf numFmtId="0" fontId="0" fillId="20" borderId="0" xfId="0" applyFont="1" applyFill="1" applyAlignment="1">
      <alignment/>
    </xf>
    <xf numFmtId="21" fontId="0" fillId="0" borderId="0" xfId="0" applyNumberFormat="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9"/>
          <c:w val="0.9305"/>
          <c:h val="0.971"/>
        </c:manualLayout>
      </c:layout>
      <c:barChart>
        <c:barDir val="col"/>
        <c:grouping val="clustered"/>
        <c:varyColors val="0"/>
        <c:ser>
          <c:idx val="1"/>
          <c:order val="0"/>
          <c:tx>
            <c:strRef>
              <c:f>'Indicator 1 Data'!$A$17</c:f>
              <c:strCache>
                <c:ptCount val="1"/>
                <c:pt idx="0">
                  <c:v>Cumulative Installations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'Indicator 1 Data'!$B$6:$T$6</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'Indicator 1 Data'!$B$17:$T$17</c:f>
              <c:numCache>
                <c:ptCount val="19"/>
                <c:pt idx="0">
                  <c:v>4.95</c:v>
                </c:pt>
                <c:pt idx="1">
                  <c:v>4.95</c:v>
                </c:pt>
                <c:pt idx="2">
                  <c:v>4.95</c:v>
                </c:pt>
                <c:pt idx="3">
                  <c:v>6.95</c:v>
                </c:pt>
                <c:pt idx="4">
                  <c:v>11.95</c:v>
                </c:pt>
                <c:pt idx="5">
                  <c:v>28.75</c:v>
                </c:pt>
                <c:pt idx="6">
                  <c:v>28.75</c:v>
                </c:pt>
                <c:pt idx="7">
                  <c:v>31.5</c:v>
                </c:pt>
                <c:pt idx="8">
                  <c:v>31.5</c:v>
                </c:pt>
                <c:pt idx="9">
                  <c:v>35.5</c:v>
                </c:pt>
                <c:pt idx="10">
                  <c:v>86</c:v>
                </c:pt>
                <c:pt idx="11">
                  <c:v>256</c:v>
                </c:pt>
                <c:pt idx="12">
                  <c:v>515.2</c:v>
                </c:pt>
                <c:pt idx="13">
                  <c:v>604.9000000000001</c:v>
                </c:pt>
                <c:pt idx="14">
                  <c:v>694.9000000000001</c:v>
                </c:pt>
                <c:pt idx="15">
                  <c:v>895.4000000000001</c:v>
                </c:pt>
                <c:pt idx="16">
                  <c:v>1105.8000000000002</c:v>
                </c:pt>
                <c:pt idx="17">
                  <c:v>1479.2000000000003</c:v>
                </c:pt>
                <c:pt idx="18">
                  <c:v>1951.5000000000002</c:v>
                </c:pt>
              </c:numCache>
            </c:numRef>
          </c:val>
        </c:ser>
        <c:axId val="28198719"/>
        <c:axId val="52461880"/>
      </c:barChart>
      <c:dateAx>
        <c:axId val="28198719"/>
        <c:scaling>
          <c:orientation val="minMax"/>
        </c:scaling>
        <c:axPos val="b"/>
        <c:title>
          <c:tx>
            <c:rich>
              <a:bodyPr vert="horz" rot="0" anchor="ctr"/>
              <a:lstStyle/>
              <a:p>
                <a:pPr algn="ctr">
                  <a:defRPr/>
                </a:pPr>
                <a:r>
                  <a:rPr lang="en-US" cap="none" sz="1000" b="1" i="0" u="none" baseline="0">
                    <a:latin typeface="Calibri"/>
                    <a:ea typeface="Calibri"/>
                    <a:cs typeface="Calibri"/>
                  </a:rPr>
                  <a:t>Year</a:t>
                </a:r>
              </a:p>
            </c:rich>
          </c:tx>
          <c:layout/>
          <c:overlay val="0"/>
          <c:spPr>
            <a:noFill/>
            <a:ln>
              <a:noFill/>
            </a:ln>
          </c:spPr>
        </c:title>
        <c:delete val="0"/>
        <c:numFmt formatCode="0" sourceLinked="0"/>
        <c:majorTickMark val="out"/>
        <c:minorTickMark val="none"/>
        <c:tickLblPos val="nextTo"/>
        <c:spPr>
          <a:ln w="3175">
            <a:solidFill>
              <a:srgbClr val="808080"/>
            </a:solidFill>
          </a:ln>
        </c:spPr>
        <c:crossAx val="52461880"/>
        <c:crosses val="autoZero"/>
        <c:auto val="0"/>
        <c:noMultiLvlLbl val="0"/>
      </c:dateAx>
      <c:valAx>
        <c:axId val="524618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Energy output (MW)</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8198719"/>
        <c:crossesAt val="1"/>
        <c:crossBetween val="between"/>
        <c:dispUnits/>
      </c:valAx>
      <c:spPr>
        <a:solidFill>
          <a:srgbClr val="FFFFFF"/>
        </a:solidFill>
        <a:ln w="3175">
          <a:noFill/>
        </a:ln>
      </c:spPr>
    </c:plotArea>
    <c:legend>
      <c:legendPos val="b"/>
      <c:layout>
        <c:manualLayout>
          <c:xMode val="edge"/>
          <c:yMode val="edge"/>
          <c:x val="0.26175"/>
          <c:y val="0.95375"/>
          <c:w val="0.499"/>
          <c:h val="0.03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'Indicator 1 Data'!$J$21:$J$29</c:f>
              <c:strCache>
                <c:ptCount val="1"/>
                <c:pt idx="0">
                  <c:v>Denmark  UK Netherlands Sweden Ireland Belgium Finland  Germany Norway</c:v>
                </c:pt>
              </c:strCache>
            </c:strRef>
          </c:tx>
          <c:explosion val="0"/>
          <c:extLst>
            <c:ext xmlns:c14="http://schemas.microsoft.com/office/drawing/2007/8/2/chart" uri="{6F2FDCE9-48DA-4B69-8628-5D25D57E5C99}">
              <c14:invertSolidFillFmt>
                <c14:spPr>
                  <a:solidFill>
                    <a:srgbClr val="000000"/>
                  </a:solidFill>
                </c14:spPr>
              </c14:invertSolidFillFmt>
            </c:ext>
          </c:extLst>
          <c:cat>
            <c:strRef>
              <c:f>'Indicator 1 Data'!$J$21:$J$29</c:f>
              <c:strCache>
                <c:ptCount val="9"/>
                <c:pt idx="0">
                  <c:v>Denmark </c:v>
                </c:pt>
                <c:pt idx="1">
                  <c:v>UK</c:v>
                </c:pt>
                <c:pt idx="2">
                  <c:v>Netherlands</c:v>
                </c:pt>
                <c:pt idx="3">
                  <c:v>Sweden</c:v>
                </c:pt>
                <c:pt idx="4">
                  <c:v>Ireland</c:v>
                </c:pt>
                <c:pt idx="5">
                  <c:v>Belgium</c:v>
                </c:pt>
                <c:pt idx="6">
                  <c:v>Finland </c:v>
                </c:pt>
                <c:pt idx="7">
                  <c:v>Germany</c:v>
                </c:pt>
                <c:pt idx="8">
                  <c:v>Norway</c:v>
                </c:pt>
              </c:strCache>
            </c:strRef>
          </c:cat>
          <c:val>
            <c:numRef>
              <c:f>'Indicator 1 Data'!$I$21:$I$29</c:f>
              <c:numCache>
                <c:ptCount val="9"/>
                <c:pt idx="0">
                  <c:v>0.32751729438893157</c:v>
                </c:pt>
                <c:pt idx="1">
                  <c:v>0.3988726620548296</c:v>
                </c:pt>
                <c:pt idx="2">
                  <c:v>0.12646682039456827</c:v>
                </c:pt>
                <c:pt idx="3">
                  <c:v>0.08385857033051498</c:v>
                </c:pt>
                <c:pt idx="4">
                  <c:v>0.012913143735588007</c:v>
                </c:pt>
                <c:pt idx="5">
                  <c:v>0.015372790161414294</c:v>
                </c:pt>
                <c:pt idx="6">
                  <c:v>0.012298232129131436</c:v>
                </c:pt>
                <c:pt idx="7">
                  <c:v>0.021521906225980013</c:v>
                </c:pt>
                <c:pt idx="8">
                  <c:v>0.0011785805790417625</c:v>
                </c:pt>
              </c:numCache>
            </c:numRef>
          </c:val>
        </c:ser>
      </c:pieChart>
      <c:spPr>
        <a:noFill/>
        <a:ln>
          <a:no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161925</xdr:rowOff>
    </xdr:from>
    <xdr:to>
      <xdr:col>11</xdr:col>
      <xdr:colOff>742950</xdr:colOff>
      <xdr:row>32</xdr:row>
      <xdr:rowOff>66675</xdr:rowOff>
    </xdr:to>
    <xdr:graphicFrame>
      <xdr:nvGraphicFramePr>
        <xdr:cNvPr id="1" name="Diagramm 5"/>
        <xdr:cNvGraphicFramePr/>
      </xdr:nvGraphicFramePr>
      <xdr:xfrm>
        <a:off x="47625" y="590550"/>
        <a:ext cx="9077325" cy="5429250"/>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38</xdr:row>
      <xdr:rowOff>142875</xdr:rowOff>
    </xdr:from>
    <xdr:to>
      <xdr:col>8</xdr:col>
      <xdr:colOff>342900</xdr:colOff>
      <xdr:row>58</xdr:row>
      <xdr:rowOff>142875</xdr:rowOff>
    </xdr:to>
    <xdr:graphicFrame>
      <xdr:nvGraphicFramePr>
        <xdr:cNvPr id="2" name="Chart 172"/>
        <xdr:cNvGraphicFramePr/>
      </xdr:nvGraphicFramePr>
      <xdr:xfrm>
        <a:off x="542925" y="7239000"/>
        <a:ext cx="5895975"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wea.org/fileadmin/ewea_documents/documents/00_POLICY_document/Wind_at_work_FINAL.pdf"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48"/>
  <sheetViews>
    <sheetView zoomScalePageLayoutView="0" workbookViewId="0" topLeftCell="I1">
      <selection activeCell="L21" sqref="L21"/>
    </sheetView>
  </sheetViews>
  <sheetFormatPr defaultColWidth="9.140625" defaultRowHeight="15"/>
  <cols>
    <col min="1" max="1" width="18.28125" style="0" customWidth="1"/>
    <col min="2" max="2" width="15.140625" style="0" customWidth="1"/>
    <col min="3" max="16384" width="11.421875" style="0" customWidth="1"/>
  </cols>
  <sheetData>
    <row r="2" spans="1:2" ht="23.25">
      <c r="A2" s="32" t="s">
        <v>30</v>
      </c>
      <c r="B2" s="33"/>
    </row>
    <row r="4" ht="18">
      <c r="A4" s="3" t="s">
        <v>28</v>
      </c>
    </row>
    <row r="5" ht="15">
      <c r="A5" s="4" t="s">
        <v>27</v>
      </c>
    </row>
    <row r="6" spans="1:21" ht="15.75">
      <c r="A6" s="26" t="s">
        <v>0</v>
      </c>
      <c r="B6" s="24">
        <v>1991</v>
      </c>
      <c r="C6" s="24">
        <v>1992</v>
      </c>
      <c r="D6" s="24">
        <v>1993</v>
      </c>
      <c r="E6" s="24">
        <v>1994</v>
      </c>
      <c r="F6" s="24">
        <v>1995</v>
      </c>
      <c r="G6" s="24">
        <v>1996</v>
      </c>
      <c r="H6" s="24">
        <v>1997</v>
      </c>
      <c r="I6" s="24">
        <v>1998</v>
      </c>
      <c r="J6" s="24">
        <v>1999</v>
      </c>
      <c r="K6" s="24">
        <v>2000</v>
      </c>
      <c r="L6" s="24">
        <v>2001</v>
      </c>
      <c r="M6" s="24">
        <v>2002</v>
      </c>
      <c r="N6" s="24">
        <v>2003</v>
      </c>
      <c r="O6" s="24">
        <v>2004</v>
      </c>
      <c r="P6" s="24">
        <v>2005</v>
      </c>
      <c r="Q6" s="24">
        <v>2006</v>
      </c>
      <c r="R6" s="24">
        <v>2007</v>
      </c>
      <c r="S6" s="24">
        <v>2008</v>
      </c>
      <c r="T6" s="24">
        <v>2009</v>
      </c>
      <c r="U6" s="24">
        <v>2010</v>
      </c>
    </row>
    <row r="7" spans="1:21" ht="15">
      <c r="A7" s="10" t="s">
        <v>9</v>
      </c>
      <c r="B7" s="9">
        <v>4.95</v>
      </c>
      <c r="C7" s="6"/>
      <c r="D7" s="6"/>
      <c r="E7" s="6"/>
      <c r="F7" s="6">
        <v>5</v>
      </c>
      <c r="G7" s="6"/>
      <c r="H7" s="6"/>
      <c r="I7" s="6"/>
      <c r="J7" s="6"/>
      <c r="K7" s="6"/>
      <c r="L7" s="6">
        <v>40</v>
      </c>
      <c r="M7" s="6">
        <v>160</v>
      </c>
      <c r="N7" s="6">
        <v>199.2</v>
      </c>
      <c r="O7" s="6"/>
      <c r="P7" s="6"/>
      <c r="Q7" s="6"/>
      <c r="R7" s="6"/>
      <c r="S7" s="6"/>
      <c r="T7" s="6">
        <v>230</v>
      </c>
      <c r="U7" s="6"/>
    </row>
    <row r="8" spans="1:21" ht="15">
      <c r="A8" s="10" t="s">
        <v>17</v>
      </c>
      <c r="B8" s="9"/>
      <c r="C8" s="6"/>
      <c r="D8" s="6"/>
      <c r="E8" s="6"/>
      <c r="F8" s="6"/>
      <c r="G8" s="6"/>
      <c r="H8" s="6"/>
      <c r="I8" s="6"/>
      <c r="J8" s="6"/>
      <c r="K8" s="6">
        <v>4</v>
      </c>
      <c r="L8" s="6"/>
      <c r="M8" s="6"/>
      <c r="N8" s="6">
        <v>60</v>
      </c>
      <c r="O8" s="6">
        <v>60</v>
      </c>
      <c r="P8" s="6">
        <v>90</v>
      </c>
      <c r="Q8" s="6">
        <v>90</v>
      </c>
      <c r="R8" s="6">
        <v>100</v>
      </c>
      <c r="S8" s="6">
        <v>194.4</v>
      </c>
      <c r="T8" s="7">
        <v>180</v>
      </c>
      <c r="U8" s="6"/>
    </row>
    <row r="9" spans="1:21" ht="15">
      <c r="A9" s="10" t="s">
        <v>4</v>
      </c>
      <c r="B9" s="9"/>
      <c r="C9" s="6"/>
      <c r="D9" s="6"/>
      <c r="E9" s="6">
        <v>2</v>
      </c>
      <c r="F9" s="6"/>
      <c r="G9" s="6">
        <v>16.8</v>
      </c>
      <c r="H9" s="6"/>
      <c r="I9" s="6"/>
      <c r="J9" s="6"/>
      <c r="K9" s="6"/>
      <c r="L9" s="6"/>
      <c r="M9" s="6"/>
      <c r="N9" s="6"/>
      <c r="O9" s="6"/>
      <c r="P9" s="6"/>
      <c r="Q9" s="6">
        <v>108</v>
      </c>
      <c r="R9" s="6"/>
      <c r="S9" s="6">
        <v>120</v>
      </c>
      <c r="T9" s="6"/>
      <c r="U9" s="6"/>
    </row>
    <row r="10" spans="1:21" ht="15">
      <c r="A10" s="10" t="s">
        <v>5</v>
      </c>
      <c r="B10" s="9"/>
      <c r="C10" s="6"/>
      <c r="D10" s="6"/>
      <c r="E10" s="6"/>
      <c r="F10" s="6"/>
      <c r="G10" s="6"/>
      <c r="H10" s="6"/>
      <c r="I10" s="6">
        <v>2.75</v>
      </c>
      <c r="J10" s="6"/>
      <c r="K10" s="6"/>
      <c r="L10" s="6">
        <v>10.5</v>
      </c>
      <c r="M10" s="6">
        <v>10</v>
      </c>
      <c r="N10" s="6"/>
      <c r="O10" s="6"/>
      <c r="P10" s="6"/>
      <c r="Q10" s="6"/>
      <c r="R10" s="6">
        <v>110.4</v>
      </c>
      <c r="S10" s="6"/>
      <c r="T10" s="6">
        <v>30</v>
      </c>
      <c r="U10" s="6"/>
    </row>
    <row r="11" spans="1:21" ht="15">
      <c r="A11" s="10" t="s">
        <v>3</v>
      </c>
      <c r="B11" s="9"/>
      <c r="C11" s="6"/>
      <c r="D11" s="6"/>
      <c r="E11" s="6"/>
      <c r="F11" s="6"/>
      <c r="G11" s="6"/>
      <c r="H11" s="6"/>
      <c r="I11" s="6"/>
      <c r="J11" s="6"/>
      <c r="K11" s="6"/>
      <c r="L11" s="6"/>
      <c r="M11" s="6"/>
      <c r="N11" s="6"/>
      <c r="O11" s="6">
        <v>25.2</v>
      </c>
      <c r="P11" s="6"/>
      <c r="Q11" s="6"/>
      <c r="R11" s="6"/>
      <c r="S11" s="6"/>
      <c r="T11" s="6"/>
      <c r="U11" s="6"/>
    </row>
    <row r="12" spans="1:21" ht="15">
      <c r="A12" s="10" t="s">
        <v>2</v>
      </c>
      <c r="B12" s="9"/>
      <c r="C12" s="6"/>
      <c r="D12" s="6"/>
      <c r="E12" s="6"/>
      <c r="F12" s="6"/>
      <c r="G12" s="6"/>
      <c r="H12" s="6"/>
      <c r="I12" s="6"/>
      <c r="J12" s="6"/>
      <c r="K12" s="6"/>
      <c r="L12" s="6"/>
      <c r="M12" s="6"/>
      <c r="N12" s="6"/>
      <c r="O12" s="6"/>
      <c r="P12" s="6"/>
      <c r="Q12" s="6"/>
      <c r="R12" s="6"/>
      <c r="S12" s="6">
        <v>30</v>
      </c>
      <c r="T12" s="6"/>
      <c r="U12" s="6"/>
    </row>
    <row r="13" spans="1:21" ht="15">
      <c r="A13" s="10" t="s">
        <v>10</v>
      </c>
      <c r="B13" s="9"/>
      <c r="C13" s="6"/>
      <c r="D13" s="6"/>
      <c r="E13" s="6"/>
      <c r="F13" s="6"/>
      <c r="G13" s="6"/>
      <c r="H13" s="6"/>
      <c r="I13" s="6"/>
      <c r="J13" s="6"/>
      <c r="K13" s="6"/>
      <c r="L13" s="6"/>
      <c r="M13" s="6"/>
      <c r="N13" s="6"/>
      <c r="O13" s="6"/>
      <c r="P13" s="6"/>
      <c r="Q13" s="6"/>
      <c r="R13" s="6"/>
      <c r="S13" s="6">
        <v>24</v>
      </c>
      <c r="T13" s="6"/>
      <c r="U13" s="6"/>
    </row>
    <row r="14" spans="1:21" ht="15">
      <c r="A14" s="10" t="s">
        <v>18</v>
      </c>
      <c r="B14" s="9"/>
      <c r="C14" s="6"/>
      <c r="D14" s="6"/>
      <c r="E14" s="6"/>
      <c r="F14" s="6"/>
      <c r="G14" s="6"/>
      <c r="H14" s="6"/>
      <c r="I14" s="6"/>
      <c r="J14" s="6"/>
      <c r="K14" s="6"/>
      <c r="L14" s="6"/>
      <c r="M14" s="6"/>
      <c r="N14" s="6"/>
      <c r="O14" s="6">
        <v>4.5</v>
      </c>
      <c r="P14" s="6"/>
      <c r="Q14" s="6">
        <v>2.5</v>
      </c>
      <c r="R14" s="6"/>
      <c r="S14" s="6">
        <v>5</v>
      </c>
      <c r="T14" s="7">
        <v>30</v>
      </c>
      <c r="U14" s="6"/>
    </row>
    <row r="15" spans="1:21" ht="15.75" thickBot="1">
      <c r="A15" s="11" t="s">
        <v>11</v>
      </c>
      <c r="B15" s="12"/>
      <c r="C15" s="13"/>
      <c r="D15" s="13"/>
      <c r="E15" s="13"/>
      <c r="F15" s="13"/>
      <c r="G15" s="13"/>
      <c r="H15" s="13"/>
      <c r="I15" s="13"/>
      <c r="J15" s="13"/>
      <c r="K15" s="13"/>
      <c r="L15" s="13"/>
      <c r="M15" s="13"/>
      <c r="N15" s="13"/>
      <c r="O15" s="13"/>
      <c r="P15" s="13"/>
      <c r="Q15" s="13"/>
      <c r="R15" s="13"/>
      <c r="S15" s="13"/>
      <c r="T15" s="13">
        <v>2.3</v>
      </c>
      <c r="U15" s="13"/>
    </row>
    <row r="16" spans="1:21" ht="15">
      <c r="A16" s="14" t="s">
        <v>6</v>
      </c>
      <c r="B16" s="15">
        <f>SUM(B7:B15)</f>
        <v>4.95</v>
      </c>
      <c r="C16" s="16">
        <f aca="true" t="shared" si="0" ref="C16:U16">SUM(C7:C15)</f>
        <v>0</v>
      </c>
      <c r="D16" s="16">
        <f t="shared" si="0"/>
        <v>0</v>
      </c>
      <c r="E16" s="16">
        <f t="shared" si="0"/>
        <v>2</v>
      </c>
      <c r="F16" s="16">
        <f t="shared" si="0"/>
        <v>5</v>
      </c>
      <c r="G16" s="16">
        <f t="shared" si="0"/>
        <v>16.8</v>
      </c>
      <c r="H16" s="16">
        <f t="shared" si="0"/>
        <v>0</v>
      </c>
      <c r="I16" s="16">
        <f t="shared" si="0"/>
        <v>2.75</v>
      </c>
      <c r="J16" s="16">
        <f t="shared" si="0"/>
        <v>0</v>
      </c>
      <c r="K16" s="16">
        <f t="shared" si="0"/>
        <v>4</v>
      </c>
      <c r="L16" s="16">
        <f t="shared" si="0"/>
        <v>50.5</v>
      </c>
      <c r="M16" s="16">
        <f t="shared" si="0"/>
        <v>170</v>
      </c>
      <c r="N16" s="16">
        <f t="shared" si="0"/>
        <v>259.2</v>
      </c>
      <c r="O16" s="16">
        <f t="shared" si="0"/>
        <v>89.7</v>
      </c>
      <c r="P16" s="16">
        <f t="shared" si="0"/>
        <v>90</v>
      </c>
      <c r="Q16" s="16">
        <f t="shared" si="0"/>
        <v>200.5</v>
      </c>
      <c r="R16" s="16">
        <f t="shared" si="0"/>
        <v>210.4</v>
      </c>
      <c r="S16" s="16">
        <f t="shared" si="0"/>
        <v>373.4</v>
      </c>
      <c r="T16" s="16">
        <f t="shared" si="0"/>
        <v>472.3</v>
      </c>
      <c r="U16" s="17">
        <f t="shared" si="0"/>
        <v>0</v>
      </c>
    </row>
    <row r="17" spans="1:21" ht="15.75" thickBot="1">
      <c r="A17" s="18" t="s">
        <v>20</v>
      </c>
      <c r="B17" s="19">
        <f>B16</f>
        <v>4.95</v>
      </c>
      <c r="C17" s="8">
        <f>B17+C16</f>
        <v>4.95</v>
      </c>
      <c r="D17" s="8">
        <f>C17+D16</f>
        <v>4.95</v>
      </c>
      <c r="E17" s="8">
        <f>D17+E16</f>
        <v>6.95</v>
      </c>
      <c r="F17" s="8">
        <f>E17+F16</f>
        <v>11.95</v>
      </c>
      <c r="G17" s="8">
        <f>F17+G16</f>
        <v>28.75</v>
      </c>
      <c r="H17" s="8">
        <f aca="true" t="shared" si="1" ref="H17:U17">G17+H16</f>
        <v>28.75</v>
      </c>
      <c r="I17" s="8">
        <f t="shared" si="1"/>
        <v>31.5</v>
      </c>
      <c r="J17" s="8">
        <f t="shared" si="1"/>
        <v>31.5</v>
      </c>
      <c r="K17" s="8">
        <f t="shared" si="1"/>
        <v>35.5</v>
      </c>
      <c r="L17" s="8">
        <f t="shared" si="1"/>
        <v>86</v>
      </c>
      <c r="M17" s="8">
        <f t="shared" si="1"/>
        <v>256</v>
      </c>
      <c r="N17" s="8">
        <f t="shared" si="1"/>
        <v>515.2</v>
      </c>
      <c r="O17" s="8">
        <f t="shared" si="1"/>
        <v>604.9000000000001</v>
      </c>
      <c r="P17" s="8">
        <f t="shared" si="1"/>
        <v>694.9000000000001</v>
      </c>
      <c r="Q17" s="8">
        <f t="shared" si="1"/>
        <v>895.4000000000001</v>
      </c>
      <c r="R17" s="8">
        <f t="shared" si="1"/>
        <v>1105.8000000000002</v>
      </c>
      <c r="S17" s="8">
        <f t="shared" si="1"/>
        <v>1479.2000000000003</v>
      </c>
      <c r="T17" s="8">
        <f t="shared" si="1"/>
        <v>1951.5000000000002</v>
      </c>
      <c r="U17" s="20">
        <f t="shared" si="1"/>
        <v>1951.5000000000002</v>
      </c>
    </row>
    <row r="18" spans="1:21" ht="15">
      <c r="A18" s="30"/>
      <c r="B18" s="31"/>
      <c r="C18" s="31"/>
      <c r="D18" s="31"/>
      <c r="E18" s="31"/>
      <c r="F18" s="31"/>
      <c r="G18" s="31"/>
      <c r="H18" s="31"/>
      <c r="I18" s="31"/>
      <c r="J18" s="31"/>
      <c r="K18" s="31"/>
      <c r="L18" s="31"/>
      <c r="M18" s="31"/>
      <c r="N18" s="31"/>
      <c r="O18" s="31"/>
      <c r="P18" s="31"/>
      <c r="Q18" s="31"/>
      <c r="R18" s="31"/>
      <c r="S18" s="31"/>
      <c r="T18" s="31"/>
      <c r="U18" s="31"/>
    </row>
    <row r="19" spans="1:2" ht="15">
      <c r="A19" s="4" t="s">
        <v>26</v>
      </c>
      <c r="B19" t="s">
        <v>19</v>
      </c>
    </row>
    <row r="20" spans="1:10" ht="15">
      <c r="A20" s="1"/>
      <c r="I20" t="s">
        <v>41</v>
      </c>
      <c r="J20" t="s">
        <v>40</v>
      </c>
    </row>
    <row r="21" spans="1:10" ht="15">
      <c r="A21" s="1" t="s">
        <v>24</v>
      </c>
      <c r="B21" t="s">
        <v>29</v>
      </c>
      <c r="I21">
        <f>SUM(B7:T7)/T$17</f>
        <v>0.32751729438893157</v>
      </c>
      <c r="J21" s="10" t="s">
        <v>9</v>
      </c>
    </row>
    <row r="22" spans="1:10" ht="15">
      <c r="A22" s="2"/>
      <c r="B22" t="s">
        <v>12</v>
      </c>
      <c r="I22">
        <f>SUM(B8:T8)/T$17</f>
        <v>0.3988726620548296</v>
      </c>
      <c r="J22" s="10" t="s">
        <v>36</v>
      </c>
    </row>
    <row r="23" spans="9:10" ht="15">
      <c r="I23">
        <f>SUM(B9:T9)/T$17</f>
        <v>0.12646682039456827</v>
      </c>
      <c r="J23" s="10" t="s">
        <v>4</v>
      </c>
    </row>
    <row r="24" spans="1:10" ht="15">
      <c r="A24" t="s">
        <v>34</v>
      </c>
      <c r="B24" s="29">
        <v>40305</v>
      </c>
      <c r="C24" s="34">
        <v>0.4444444444444444</v>
      </c>
      <c r="I24">
        <f>SUM(B10:T10)/T$17</f>
        <v>0.08385857033051498</v>
      </c>
      <c r="J24" s="10" t="s">
        <v>5</v>
      </c>
    </row>
    <row r="25" spans="9:10" ht="15">
      <c r="I25">
        <f>SUM(B11:T11)/T$17</f>
        <v>0.012913143735588007</v>
      </c>
      <c r="J25" s="10" t="s">
        <v>3</v>
      </c>
    </row>
    <row r="26" spans="1:10" ht="15">
      <c r="A26" t="s">
        <v>35</v>
      </c>
      <c r="B26">
        <v>2009</v>
      </c>
      <c r="I26">
        <f>SUM(B12:T12)/T$17</f>
        <v>0.015372790161414294</v>
      </c>
      <c r="J26" s="10" t="s">
        <v>2</v>
      </c>
    </row>
    <row r="27" spans="9:10" ht="15">
      <c r="I27">
        <f>SUM(B13:T13)/T$17</f>
        <v>0.012298232129131436</v>
      </c>
      <c r="J27" s="10" t="s">
        <v>10</v>
      </c>
    </row>
    <row r="28" spans="9:10" ht="15">
      <c r="I28">
        <f>SUM(B14:T14)/T$17</f>
        <v>0.021521906225980013</v>
      </c>
      <c r="J28" s="10" t="s">
        <v>37</v>
      </c>
    </row>
    <row r="29" spans="1:10" ht="18">
      <c r="A29" s="3" t="s">
        <v>21</v>
      </c>
      <c r="I29">
        <f>SUM(B15:T15)/T$17</f>
        <v>0.0011785805790417625</v>
      </c>
      <c r="J29" s="11" t="s">
        <v>11</v>
      </c>
    </row>
    <row r="30" ht="15">
      <c r="A30" s="25" t="s">
        <v>33</v>
      </c>
    </row>
    <row r="31" spans="1:21" ht="15.75">
      <c r="A31" s="26" t="s">
        <v>0</v>
      </c>
      <c r="B31" s="24">
        <v>1991</v>
      </c>
      <c r="C31" s="24">
        <v>1992</v>
      </c>
      <c r="D31" s="24">
        <v>1993</v>
      </c>
      <c r="E31" s="24">
        <v>1994</v>
      </c>
      <c r="F31" s="24">
        <v>1995</v>
      </c>
      <c r="G31" s="24">
        <v>1996</v>
      </c>
      <c r="H31" s="24">
        <v>1997</v>
      </c>
      <c r="I31" s="24"/>
      <c r="J31" s="24"/>
      <c r="K31" s="24"/>
      <c r="L31" s="24"/>
      <c r="M31" s="24"/>
      <c r="N31" s="24"/>
      <c r="O31" s="24"/>
      <c r="P31" s="24"/>
      <c r="Q31" s="24"/>
      <c r="R31" s="24"/>
      <c r="S31" s="24"/>
      <c r="T31" s="24"/>
      <c r="U31" s="24"/>
    </row>
    <row r="32" spans="1:21" ht="15">
      <c r="A32" s="6" t="s">
        <v>7</v>
      </c>
      <c r="B32" s="6">
        <f>15.1*B16</f>
        <v>74.745</v>
      </c>
      <c r="C32" s="6">
        <f>15.1*C16</f>
        <v>0</v>
      </c>
      <c r="D32" s="6">
        <f>15.1*D16</f>
        <v>0</v>
      </c>
      <c r="E32" s="6">
        <f>15.1*E16</f>
        <v>30.2</v>
      </c>
      <c r="F32" s="6">
        <f>15.1*F16</f>
        <v>75.5</v>
      </c>
      <c r="G32" s="6">
        <f>15.1*G16</f>
        <v>253.68</v>
      </c>
      <c r="H32" s="6">
        <f>15.1*H16</f>
        <v>0</v>
      </c>
      <c r="I32" s="6"/>
      <c r="J32" s="6"/>
      <c r="K32" s="6"/>
      <c r="L32" s="6"/>
      <c r="M32" s="6"/>
      <c r="N32" s="6"/>
      <c r="O32" s="6"/>
      <c r="P32" s="6"/>
      <c r="Q32" s="6"/>
      <c r="R32" s="6"/>
      <c r="S32" s="6"/>
      <c r="T32" s="6"/>
      <c r="U32" s="6"/>
    </row>
    <row r="33" spans="1:21" ht="15.75" thickBot="1">
      <c r="A33" s="13" t="s">
        <v>8</v>
      </c>
      <c r="B33" s="13">
        <f>0.4*B17</f>
        <v>1.9800000000000002</v>
      </c>
      <c r="C33" s="13">
        <f>0.4*C17</f>
        <v>1.9800000000000002</v>
      </c>
      <c r="D33" s="13">
        <f>0.4*D17</f>
        <v>1.9800000000000002</v>
      </c>
      <c r="E33" s="13">
        <f>0.4*E17</f>
        <v>2.7800000000000002</v>
      </c>
      <c r="F33" s="13">
        <f>0.4*F17</f>
        <v>4.78</v>
      </c>
      <c r="G33" s="13">
        <f>0.4*G17</f>
        <v>11.5</v>
      </c>
      <c r="H33" s="13">
        <f>0.4*H17</f>
        <v>11.5</v>
      </c>
      <c r="I33" s="13"/>
      <c r="J33" s="13"/>
      <c r="K33" s="13"/>
      <c r="L33" s="13"/>
      <c r="M33" s="13"/>
      <c r="N33" s="13"/>
      <c r="O33" s="13"/>
      <c r="P33" s="13"/>
      <c r="Q33" s="13"/>
      <c r="R33" s="13"/>
      <c r="S33" s="13"/>
      <c r="T33" s="13"/>
      <c r="U33" s="13"/>
    </row>
    <row r="34" spans="1:21" ht="15.75" thickBot="1">
      <c r="A34" s="21" t="s">
        <v>15</v>
      </c>
      <c r="B34" s="22">
        <f>B32+B33</f>
        <v>76.72500000000001</v>
      </c>
      <c r="C34" s="22"/>
      <c r="D34" s="22"/>
      <c r="E34" s="22"/>
      <c r="F34" s="22"/>
      <c r="G34" s="22"/>
      <c r="H34" s="22"/>
      <c r="I34" s="22"/>
      <c r="J34" s="22"/>
      <c r="K34" s="22"/>
      <c r="L34" s="22"/>
      <c r="M34" s="22"/>
      <c r="N34" s="22"/>
      <c r="O34" s="22"/>
      <c r="P34" s="22"/>
      <c r="Q34" s="22"/>
      <c r="R34" s="22"/>
      <c r="S34" s="22"/>
      <c r="T34" s="22"/>
      <c r="U34" s="23"/>
    </row>
    <row r="36" spans="1:2" ht="15">
      <c r="A36" s="25" t="s">
        <v>26</v>
      </c>
      <c r="B36" s="4" t="s">
        <v>14</v>
      </c>
    </row>
    <row r="37" spans="1:2" ht="15">
      <c r="A37" s="25"/>
      <c r="B37" t="s">
        <v>32</v>
      </c>
    </row>
    <row r="40" spans="1:2" ht="15">
      <c r="A40" s="1" t="s">
        <v>24</v>
      </c>
      <c r="B40" t="s">
        <v>31</v>
      </c>
    </row>
    <row r="41" spans="1:2" ht="15">
      <c r="A41" s="1"/>
      <c r="B41" s="5" t="s">
        <v>13</v>
      </c>
    </row>
    <row r="42" ht="15">
      <c r="A42" s="1"/>
    </row>
    <row r="43" ht="15">
      <c r="B43" s="1" t="s">
        <v>16</v>
      </c>
    </row>
    <row r="44" ht="15">
      <c r="B44" s="1" t="s">
        <v>1</v>
      </c>
    </row>
    <row r="46" spans="1:3" ht="15">
      <c r="A46" t="s">
        <v>34</v>
      </c>
      <c r="B46" s="29">
        <v>40304</v>
      </c>
      <c r="C46" s="34">
        <v>0.6201388888888889</v>
      </c>
    </row>
    <row r="48" spans="1:2" ht="15">
      <c r="A48" t="s">
        <v>35</v>
      </c>
      <c r="B48">
        <v>2007</v>
      </c>
    </row>
  </sheetData>
  <sheetProtection/>
  <hyperlinks>
    <hyperlink ref="B41" r:id="rId1" display="http://www.ewea.org/fileadmin/ewea_documents/documents/00_POLICY_document/Wind_at_work_FINAL.pdf"/>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G62"/>
  <sheetViews>
    <sheetView tabSelected="1" workbookViewId="0" topLeftCell="A23">
      <selection activeCell="A36" sqref="A36:B36"/>
    </sheetView>
  </sheetViews>
  <sheetFormatPr defaultColWidth="9.140625" defaultRowHeight="15"/>
  <cols>
    <col min="1" max="16384" width="11.421875" style="0" customWidth="1"/>
  </cols>
  <sheetData>
    <row r="1" ht="3.75" customHeight="1"/>
    <row r="3" ht="15">
      <c r="A3" s="27" t="s">
        <v>22</v>
      </c>
    </row>
    <row r="35" spans="1:2" ht="15">
      <c r="A35" t="s">
        <v>23</v>
      </c>
      <c r="B35" t="s">
        <v>39</v>
      </c>
    </row>
    <row r="36" spans="1:2" ht="15">
      <c r="A36" t="s">
        <v>24</v>
      </c>
      <c r="B36" t="s">
        <v>25</v>
      </c>
    </row>
    <row r="38" spans="1:7" ht="15">
      <c r="A38" s="28"/>
      <c r="G38" s="28"/>
    </row>
    <row r="61" spans="1:2" ht="15">
      <c r="A61" t="s">
        <v>38</v>
      </c>
      <c r="B61" t="s">
        <v>42</v>
      </c>
    </row>
    <row r="62" spans="1:2" ht="15">
      <c r="A62" t="s">
        <v>24</v>
      </c>
      <c r="B62" t="s">
        <v>25</v>
      </c>
    </row>
  </sheetData>
  <sheetProtection/>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Ecologic Institut gemeinnützige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bjn</dc:creator>
  <cp:keywords/>
  <dc:description/>
  <cp:lastModifiedBy>Trine Christiansen</cp:lastModifiedBy>
  <dcterms:created xsi:type="dcterms:W3CDTF">2010-05-25T09:34:09Z</dcterms:created>
  <dcterms:modified xsi:type="dcterms:W3CDTF">2010-11-05T14:38:21Z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-279525971</vt:i4>
  </property>
  <property fmtid="{D5CDD505-2E9C-101B-9397-08002B2CF9AE}" pid="4" name="_NewReviewCycle">
    <vt:lpwstr/>
  </property>
  <property fmtid="{D5CDD505-2E9C-101B-9397-08002B2CF9AE}" pid="5" name="_EmailSubject">
    <vt:lpwstr>Offshore Wind Energy Data_17062010.xls</vt:lpwstr>
  </property>
  <property fmtid="{D5CDD505-2E9C-101B-9397-08002B2CF9AE}" pid="6" name="_AuthorEmail">
    <vt:lpwstr>Trine.Christiansen@eea.europa.eu</vt:lpwstr>
  </property>
  <property fmtid="{D5CDD505-2E9C-101B-9397-08002B2CF9AE}" pid="7" name="_AuthorEmailDisplayName">
    <vt:lpwstr>Trine Christiansen</vt:lpwstr>
  </property>
</Properties>
</file>