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65521" windowWidth="24300" windowHeight="12045" activeTab="1"/>
  </bookViews>
  <sheets>
    <sheet name="bar chart" sheetId="1" r:id="rId1"/>
    <sheet name="data" sheetId="2" r:id="rId2"/>
  </sheets>
  <definedNames/>
  <calcPr fullCalcOnLoad="1"/>
  <pivotCaches>
    <pivotCache cacheId="6" r:id="rId3"/>
    <pivotCache cacheId="2" r:id="rId4"/>
    <pivotCache cacheId="4" r:id="rId5"/>
  </pivotCaches>
</workbook>
</file>

<file path=xl/sharedStrings.xml><?xml version="1.0" encoding="utf-8"?>
<sst xmlns="http://schemas.openxmlformats.org/spreadsheetml/2006/main" count="812" uniqueCount="103">
  <si>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</si>
  <si>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</si>
  <si>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</si>
  <si>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</si>
  <si>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</si>
  <si>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</si>
  <si>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</si>
  <si>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</si>
  <si>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</si>
  <si>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</si>
  <si>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</si>
  <si>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</si>
  <si>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</si>
  <si>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</si>
  <si>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</si>
  <si>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</si>
  <si>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</si>
  <si>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</si>
  <si>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</si>
  <si>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</si>
  <si>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</si>
  <si>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</si>
  <si>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</si>
  <si>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</si>
  <si>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</si>
  <si>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</si>
  <si>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</si>
  <si>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</si>
  <si>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</si>
  <si>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</si>
  <si>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Iceland</t>
  </si>
  <si>
    <t>Energy System</t>
  </si>
  <si>
    <t>Replace cells</t>
  </si>
  <si>
    <t>PM10</t>
  </si>
  <si>
    <t>Data</t>
  </si>
  <si>
    <t>Pollutant_name</t>
  </si>
  <si>
    <t>Sum of 1990</t>
  </si>
  <si>
    <t>PM2.5</t>
  </si>
  <si>
    <t>Country</t>
  </si>
  <si>
    <t>Liechtenstein</t>
  </si>
  <si>
    <t>Sum of 2009</t>
  </si>
  <si>
    <t>Energy</t>
  </si>
  <si>
    <t>(Multiple Items)</t>
  </si>
  <si>
    <t>Grand Total</t>
  </si>
  <si>
    <t>Sum of 2008</t>
  </si>
  <si>
    <t>PM10 Total</t>
  </si>
  <si>
    <t>PM2.5 Total</t>
  </si>
  <si>
    <t>EEA aggregated sector name OLD</t>
  </si>
  <si>
    <t>Energy Industries</t>
  </si>
  <si>
    <t>Fugitive Emissions</t>
  </si>
  <si>
    <t>Industry (Energy)</t>
  </si>
  <si>
    <t>Other (Energy)</t>
  </si>
  <si>
    <t>Other Transport</t>
  </si>
  <si>
    <t>Road Transport</t>
  </si>
  <si>
    <t>Bulgaria Total</t>
  </si>
  <si>
    <t>Finland Total</t>
  </si>
  <si>
    <t>Lithuania Total</t>
  </si>
  <si>
    <t>Romania Total</t>
  </si>
  <si>
    <t>Sector_code</t>
  </si>
  <si>
    <t>1A1a</t>
  </si>
  <si>
    <t>1A1b</t>
  </si>
  <si>
    <t>1A1c</t>
  </si>
  <si>
    <t>1B1a</t>
  </si>
  <si>
    <t>1B1b</t>
  </si>
  <si>
    <t>1B1c</t>
  </si>
  <si>
    <t>1B2ai</t>
  </si>
  <si>
    <t>1B2aiv</t>
  </si>
  <si>
    <t>1B2av</t>
  </si>
  <si>
    <t>1B2b</t>
  </si>
  <si>
    <t>1B2c</t>
  </si>
  <si>
    <t>1A2a</t>
  </si>
  <si>
    <t>1A2b</t>
  </si>
  <si>
    <t>1A2c</t>
  </si>
  <si>
    <t>1A2d</t>
  </si>
  <si>
    <t>1A2e</t>
  </si>
  <si>
    <t>1A2fi</t>
  </si>
  <si>
    <t>1A2fii</t>
  </si>
  <si>
    <t>1A4ai</t>
  </si>
  <si>
    <t>1A4aii</t>
  </si>
  <si>
    <t>1A4bi</t>
  </si>
  <si>
    <t>1A5a</t>
  </si>
  <si>
    <t>1A3ai(i)</t>
  </si>
  <si>
    <t>1A3aii(i)</t>
  </si>
  <si>
    <t>1A3c</t>
  </si>
  <si>
    <t>1A3di(ii)</t>
  </si>
  <si>
    <t>1A3dii</t>
  </si>
  <si>
    <t>1A3e</t>
  </si>
  <si>
    <t>1A4bii</t>
  </si>
  <si>
    <t>1A4ci</t>
  </si>
  <si>
    <t>1A4cii</t>
  </si>
  <si>
    <t>1A4ciii</t>
  </si>
  <si>
    <t>1A5b</t>
  </si>
  <si>
    <t>1A3bi</t>
  </si>
  <si>
    <t>1A3bii</t>
  </si>
  <si>
    <t>1A3biii</t>
  </si>
  <si>
    <t>1A3biv</t>
  </si>
  <si>
    <t>1A3bv</t>
  </si>
  <si>
    <t>1A3bvi</t>
  </si>
  <si>
    <t>1A3bvii</t>
  </si>
  <si>
    <t>Sum of 2005</t>
  </si>
  <si>
    <t>1990-2009</t>
  </si>
  <si>
    <t>2005-2009</t>
  </si>
  <si>
    <t>Copy and paste &amp; sort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</si>
</sst>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0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0"/>
    </font>
    <font>
      <b/>
      <sz val="10"/>
      <color theme="7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0" fillId="0" borderId="0" xfId="0" applyFill="1" applyAlignment="1">
      <alignment vertical="center"/>
    </xf>
    <xf numFmtId="0" fontId="2" fillId="0" borderId="0" xfId="55" applyNumberFormat="1" applyFont="1" applyFill="1" applyBorder="1" applyAlignment="1">
      <alignment vertical="top"/>
      <protection/>
    </xf>
    <xf numFmtId="0" fontId="1" fillId="33" borderId="0" xfId="0" applyFont="1" applyFill="1" applyAlignment="1">
      <alignment vertical="center"/>
    </xf>
    <xf numFmtId="9" fontId="0" fillId="0" borderId="0" xfId="58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9" fontId="0" fillId="0" borderId="0" xfId="58" applyFont="1" applyFill="1" applyAlignment="1">
      <alignment vertical="center"/>
    </xf>
    <xf numFmtId="168" fontId="0" fillId="0" borderId="0" xfId="58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58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9" fontId="0" fillId="33" borderId="0" xfId="58" applyFont="1" applyFill="1" applyBorder="1" applyAlignment="1">
      <alignment vertical="top"/>
    </xf>
    <xf numFmtId="9" fontId="0" fillId="33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34" borderId="0" xfId="0" applyNumberFormat="1" applyFont="1" applyFill="1" applyBorder="1" applyAlignment="1">
      <alignment vertical="top"/>
    </xf>
    <xf numFmtId="0" fontId="0" fillId="34" borderId="0" xfId="0" applyFill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168" fontId="0" fillId="34" borderId="0" xfId="58" applyNumberFormat="1" applyFont="1" applyFill="1" applyBorder="1" applyAlignment="1">
      <alignment vertical="center"/>
    </xf>
    <xf numFmtId="9" fontId="0" fillId="34" borderId="0" xfId="58" applyFont="1" applyFill="1" applyBorder="1" applyAlignment="1">
      <alignment vertical="top"/>
    </xf>
    <xf numFmtId="0" fontId="0" fillId="34" borderId="10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0" fillId="34" borderId="10" xfId="0" applyNumberFormat="1" applyFill="1" applyBorder="1" applyAlignment="1">
      <alignment vertical="center"/>
    </xf>
    <xf numFmtId="0" fontId="0" fillId="34" borderId="11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3" xfId="0" applyNumberFormat="1" applyFill="1" applyBorder="1" applyAlignment="1">
      <alignment vertical="center"/>
    </xf>
    <xf numFmtId="0" fontId="0" fillId="34" borderId="14" xfId="0" applyNumberFormat="1" applyFill="1" applyBorder="1" applyAlignment="1">
      <alignment vertical="center"/>
    </xf>
    <xf numFmtId="0" fontId="0" fillId="34" borderId="10" xfId="0" applyNumberFormat="1" applyFont="1" applyFill="1" applyBorder="1" applyAlignment="1">
      <alignment vertical="center"/>
    </xf>
    <xf numFmtId="0" fontId="0" fillId="34" borderId="13" xfId="0" applyNumberFormat="1" applyFont="1" applyFill="1" applyBorder="1" applyAlignment="1">
      <alignment vertical="center"/>
    </xf>
    <xf numFmtId="0" fontId="45" fillId="34" borderId="13" xfId="0" applyNumberFormat="1" applyFont="1" applyFill="1" applyBorder="1" applyAlignment="1">
      <alignment vertical="center"/>
    </xf>
    <xf numFmtId="0" fontId="45" fillId="34" borderId="10" xfId="0" applyNumberFormat="1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1" xfId="0" applyNumberFormat="1" applyFill="1" applyBorder="1" applyAlignment="1">
      <alignment vertical="center"/>
    </xf>
    <xf numFmtId="0" fontId="0" fillId="34" borderId="23" xfId="0" applyNumberFormat="1" applyFill="1" applyBorder="1" applyAlignment="1">
      <alignment vertical="center"/>
    </xf>
    <xf numFmtId="0" fontId="44" fillId="34" borderId="10" xfId="0" applyNumberFormat="1" applyFont="1" applyFill="1" applyBorder="1" applyAlignment="1">
      <alignment vertical="center"/>
    </xf>
    <xf numFmtId="0" fontId="44" fillId="34" borderId="13" xfId="0" applyNumberFormat="1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0" borderId="0" xfId="0" applyAlignment="1">
      <alignment/>
    </xf>
    <xf numFmtId="0" fontId="0" fillId="0" borderId="24" xfId="0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1 (Country_group_Totals)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 patternType="solid">
          <bgColor rgb="FFFFFF00"/>
        </patternFill>
      </fill>
      <border/>
    </dxf>
    <dxf>
      <fill>
        <patternFill patternType="none">
          <bgColor indexed="65"/>
        </patternFill>
      </fill>
      <border/>
    </dxf>
    <dxf>
      <font>
        <color rgb="FFFF0000"/>
      </font>
      <border/>
    </dxf>
    <dxf>
      <fill>
        <patternFill>
          <bgColor rgb="FF969696"/>
        </patternFill>
      </fill>
      <border/>
    </dxf>
    <dxf>
      <font>
        <color rgb="FF800080"/>
      </font>
      <border/>
    </dxf>
    <dxf>
      <font>
        <color auto="1"/>
      </font>
      <border/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pivotCacheDefinition" Target="pivotCache/pivotCacheDefinition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875"/>
          <c:w val="0.8862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PM2.5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data!$Q$8:$Q$35</c:f>
              <c:strCache>
                <c:ptCount val="28"/>
                <c:pt idx="0">
                  <c:v>Belgium</c:v>
                </c:pt>
                <c:pt idx="1">
                  <c:v>Slovakia</c:v>
                </c:pt>
                <c:pt idx="2">
                  <c:v>Spain</c:v>
                </c:pt>
                <c:pt idx="3">
                  <c:v>Ireland</c:v>
                </c:pt>
                <c:pt idx="4">
                  <c:v>Cyprus</c:v>
                </c:pt>
                <c:pt idx="5">
                  <c:v>Netherlands</c:v>
                </c:pt>
                <c:pt idx="6">
                  <c:v>France</c:v>
                </c:pt>
                <c:pt idx="7">
                  <c:v>Bulgaria</c:v>
                </c:pt>
                <c:pt idx="8">
                  <c:v>Germany</c:v>
                </c:pt>
                <c:pt idx="9">
                  <c:v>Estonia</c:v>
                </c:pt>
                <c:pt idx="10">
                  <c:v>United Kingdom</c:v>
                </c:pt>
                <c:pt idx="11">
                  <c:v>Poland</c:v>
                </c:pt>
                <c:pt idx="12">
                  <c:v>Norway</c:v>
                </c:pt>
                <c:pt idx="13">
                  <c:v>Austria</c:v>
                </c:pt>
                <c:pt idx="14">
                  <c:v>Hungary</c:v>
                </c:pt>
                <c:pt idx="15">
                  <c:v>Finland</c:v>
                </c:pt>
                <c:pt idx="16">
                  <c:v>Switzerland</c:v>
                </c:pt>
                <c:pt idx="17">
                  <c:v>Portugal</c:v>
                </c:pt>
                <c:pt idx="18">
                  <c:v>Slovenia</c:v>
                </c:pt>
                <c:pt idx="19">
                  <c:v>Italy</c:v>
                </c:pt>
                <c:pt idx="20">
                  <c:v>Czech Republic</c:v>
                </c:pt>
                <c:pt idx="21">
                  <c:v>Denmark</c:v>
                </c:pt>
                <c:pt idx="22">
                  <c:v>Latvia</c:v>
                </c:pt>
                <c:pt idx="23">
                  <c:v>Sweden</c:v>
                </c:pt>
                <c:pt idx="24">
                  <c:v>Malta</c:v>
                </c:pt>
                <c:pt idx="25">
                  <c:v>Liechtenstein</c:v>
                </c:pt>
                <c:pt idx="26">
                  <c:v>Lithuania</c:v>
                </c:pt>
                <c:pt idx="27">
                  <c:v>Romania</c:v>
                </c:pt>
              </c:strCache>
            </c:strRef>
          </c:cat>
          <c:val>
            <c:numRef>
              <c:f>data!$S$8:$S$35</c:f>
              <c:numCache>
                <c:ptCount val="28"/>
                <c:pt idx="0">
                  <c:v>-0.31260089319115536</c:v>
                </c:pt>
                <c:pt idx="1">
                  <c:v>-0.2881868940451534</c:v>
                </c:pt>
                <c:pt idx="2">
                  <c:v>-0.2171106469160511</c:v>
                </c:pt>
                <c:pt idx="3">
                  <c:v>-0.19527879076717058</c:v>
                </c:pt>
                <c:pt idx="4">
                  <c:v>-0.1912606464103227</c:v>
                </c:pt>
                <c:pt idx="5">
                  <c:v>-0.23059396092286355</c:v>
                </c:pt>
                <c:pt idx="6">
                  <c:v>-0.21248144188832163</c:v>
                </c:pt>
                <c:pt idx="7">
                  <c:v>0.04455277798083901</c:v>
                </c:pt>
                <c:pt idx="8">
                  <c:v>-0.15264634861720716</c:v>
                </c:pt>
                <c:pt idx="9">
                  <c:v>-0.06589049575505757</c:v>
                </c:pt>
                <c:pt idx="10">
                  <c:v>-0.15512100992176614</c:v>
                </c:pt>
                <c:pt idx="11">
                  <c:v>-0.06131523054038468</c:v>
                </c:pt>
                <c:pt idx="12">
                  <c:v>-0.11807041358458215</c:v>
                </c:pt>
                <c:pt idx="13">
                  <c:v>-0.12876836617599563</c:v>
                </c:pt>
                <c:pt idx="14">
                  <c:v>-0.11822031567380364</c:v>
                </c:pt>
                <c:pt idx="15">
                  <c:v>-0.058596105084660066</c:v>
                </c:pt>
                <c:pt idx="16">
                  <c:v>-0.116258198166597</c:v>
                </c:pt>
                <c:pt idx="17">
                  <c:v>-0.049355844621135736</c:v>
                </c:pt>
                <c:pt idx="18">
                  <c:v>-0.03400093851032293</c:v>
                </c:pt>
                <c:pt idx="19">
                  <c:v>-0.0333344793276531</c:v>
                </c:pt>
                <c:pt idx="20">
                  <c:v>0.035481738157308707</c:v>
                </c:pt>
                <c:pt idx="21">
                  <c:v>-0.007271548602695077</c:v>
                </c:pt>
                <c:pt idx="22">
                  <c:v>0.02764256572534518</c:v>
                </c:pt>
                <c:pt idx="23">
                  <c:v>0.04391629386992468</c:v>
                </c:pt>
                <c:pt idx="24">
                  <c:v>0.05157704373597505</c:v>
                </c:pt>
                <c:pt idx="25">
                  <c:v>0.10317269450740563</c:v>
                </c:pt>
                <c:pt idx="26">
                  <c:v>0.09760366660036124</c:v>
                </c:pt>
                <c:pt idx="27">
                  <c:v>0.07545363646574965</c:v>
                </c:pt>
              </c:numCache>
            </c:numRef>
          </c:val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PM10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data!$Q$8:$Q$35</c:f>
              <c:strCache>
                <c:ptCount val="28"/>
                <c:pt idx="0">
                  <c:v>Belgium</c:v>
                </c:pt>
                <c:pt idx="1">
                  <c:v>Slovakia</c:v>
                </c:pt>
                <c:pt idx="2">
                  <c:v>Spain</c:v>
                </c:pt>
                <c:pt idx="3">
                  <c:v>Ireland</c:v>
                </c:pt>
                <c:pt idx="4">
                  <c:v>Cyprus</c:v>
                </c:pt>
                <c:pt idx="5">
                  <c:v>Netherlands</c:v>
                </c:pt>
                <c:pt idx="6">
                  <c:v>France</c:v>
                </c:pt>
                <c:pt idx="7">
                  <c:v>Bulgaria</c:v>
                </c:pt>
                <c:pt idx="8">
                  <c:v>Germany</c:v>
                </c:pt>
                <c:pt idx="9">
                  <c:v>Estonia</c:v>
                </c:pt>
                <c:pt idx="10">
                  <c:v>United Kingdom</c:v>
                </c:pt>
                <c:pt idx="11">
                  <c:v>Poland</c:v>
                </c:pt>
                <c:pt idx="12">
                  <c:v>Norway</c:v>
                </c:pt>
                <c:pt idx="13">
                  <c:v>Austria</c:v>
                </c:pt>
                <c:pt idx="14">
                  <c:v>Hungary</c:v>
                </c:pt>
                <c:pt idx="15">
                  <c:v>Finland</c:v>
                </c:pt>
                <c:pt idx="16">
                  <c:v>Switzerland</c:v>
                </c:pt>
                <c:pt idx="17">
                  <c:v>Portugal</c:v>
                </c:pt>
                <c:pt idx="18">
                  <c:v>Slovenia</c:v>
                </c:pt>
                <c:pt idx="19">
                  <c:v>Italy</c:v>
                </c:pt>
                <c:pt idx="20">
                  <c:v>Czech Republic</c:v>
                </c:pt>
                <c:pt idx="21">
                  <c:v>Denmark</c:v>
                </c:pt>
                <c:pt idx="22">
                  <c:v>Latvia</c:v>
                </c:pt>
                <c:pt idx="23">
                  <c:v>Sweden</c:v>
                </c:pt>
                <c:pt idx="24">
                  <c:v>Malta</c:v>
                </c:pt>
                <c:pt idx="25">
                  <c:v>Liechtenstein</c:v>
                </c:pt>
                <c:pt idx="26">
                  <c:v>Lithuania</c:v>
                </c:pt>
                <c:pt idx="27">
                  <c:v>Romania</c:v>
                </c:pt>
              </c:strCache>
            </c:strRef>
          </c:cat>
          <c:val>
            <c:numRef>
              <c:f>data!$R$8:$R$35</c:f>
              <c:numCache>
                <c:ptCount val="28"/>
                <c:pt idx="0">
                  <c:v>-0.3089540320832608</c:v>
                </c:pt>
                <c:pt idx="1">
                  <c:v>-0.28472063855001195</c:v>
                </c:pt>
                <c:pt idx="2">
                  <c:v>-0.25313807069569827</c:v>
                </c:pt>
                <c:pt idx="3">
                  <c:v>-0.21631807173729867</c:v>
                </c:pt>
                <c:pt idx="4">
                  <c:v>-0.20797918237767876</c:v>
                </c:pt>
                <c:pt idx="5">
                  <c:v>-0.20293932651019397</c:v>
                </c:pt>
                <c:pt idx="6">
                  <c:v>-0.1986303152264366</c:v>
                </c:pt>
                <c:pt idx="7">
                  <c:v>-0.1686477490737217</c:v>
                </c:pt>
                <c:pt idx="8">
                  <c:v>-0.13261598215599357</c:v>
                </c:pt>
                <c:pt idx="9">
                  <c:v>-0.13197661263839566</c:v>
                </c:pt>
                <c:pt idx="10">
                  <c:v>-0.12945546610888414</c:v>
                </c:pt>
                <c:pt idx="11">
                  <c:v>-0.12100850686576525</c:v>
                </c:pt>
                <c:pt idx="12">
                  <c:v>-0.10963015377582619</c:v>
                </c:pt>
                <c:pt idx="13">
                  <c:v>-0.09819918433860186</c:v>
                </c:pt>
                <c:pt idx="14">
                  <c:v>-0.08526758974859716</c:v>
                </c:pt>
                <c:pt idx="15">
                  <c:v>-0.0765899026874386</c:v>
                </c:pt>
                <c:pt idx="16">
                  <c:v>-0.056557893960719086</c:v>
                </c:pt>
                <c:pt idx="17">
                  <c:v>-0.04961228691337172</c:v>
                </c:pt>
                <c:pt idx="18">
                  <c:v>-0.040803768042778965</c:v>
                </c:pt>
                <c:pt idx="19">
                  <c:v>-0.03679840198048456</c:v>
                </c:pt>
                <c:pt idx="20">
                  <c:v>-0.02453440874698698</c:v>
                </c:pt>
                <c:pt idx="21">
                  <c:v>-0.010757323194119928</c:v>
                </c:pt>
                <c:pt idx="22">
                  <c:v>0.026743520982509317</c:v>
                </c:pt>
                <c:pt idx="23">
                  <c:v>0.050380838019919105</c:v>
                </c:pt>
                <c:pt idx="24">
                  <c:v>0.06162171489970203</c:v>
                </c:pt>
                <c:pt idx="25">
                  <c:v>0.07354077600322118</c:v>
                </c:pt>
                <c:pt idx="26">
                  <c:v>0.12742985804252038</c:v>
                </c:pt>
                <c:pt idx="27">
                  <c:v>1.860168389540537</c:v>
                </c:pt>
              </c:numCache>
            </c:numRef>
          </c:val>
        </c:ser>
        <c:gapWidth val="50"/>
        <c:axId val="2623553"/>
        <c:axId val="23611978"/>
      </c:barChart>
      <c:catAx>
        <c:axId val="26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1978"/>
        <c:crosses val="autoZero"/>
        <c:auto val="1"/>
        <c:lblOffset val="100"/>
        <c:tickLblSkip val="1"/>
        <c:noMultiLvlLbl val="0"/>
      </c:catAx>
      <c:valAx>
        <c:axId val="23611978"/>
        <c:scaling>
          <c:orientation val="minMax"/>
          <c:max val="0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 in Energy-related emissions 2005-2009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55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25"/>
          <c:w val="0.06075"/>
          <c:h val="0.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0.06825</cdr:y>
    </cdr:from>
    <cdr:to>
      <cdr:x>0.8475</cdr:x>
      <cdr:y>0.11475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7324725" y="381000"/>
          <a:ext cx="55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0.8585</cdr:x>
      <cdr:y>0.0405</cdr:y>
    </cdr:from>
    <cdr:to>
      <cdr:x>0.919</cdr:x>
      <cdr:y>0.08425</cdr:y>
    </cdr:to>
    <cdr:sp>
      <cdr:nvSpPr>
        <cdr:cNvPr id="2" name="TextBox 2"/>
        <cdr:cNvSpPr txBox="1">
          <a:spLocks noChangeArrowheads="1"/>
        </cdr:cNvSpPr>
      </cdr:nvSpPr>
      <cdr:spPr>
        <a:xfrm>
          <a:off x="7981950" y="228600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186%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9048750" cy="876300"/>
    <xdr:sp>
      <xdr:nvSpPr>
        <xdr:cNvPr id="1" name="Text Box 1"/>
        <xdr:cNvSpPr txBox="1">
          <a:spLocks noChangeArrowheads="1"/>
        </xdr:cNvSpPr>
      </xdr:nvSpPr>
      <xdr:spPr>
        <a:xfrm>
          <a:off x="28575" y="28575"/>
          <a:ext cx="9048750" cy="8763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Fig. 3: Overall change in energy-related (i.e. combustion) emissions of primary and secondary particles, 1990-2009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graph shows the change in emissions of primary PM10 data, and emissions of PM2.5.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EEA.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Country">
      <sharedItems containsMixedTypes="0" count="33">
        <s v="Austria"/>
        <s v="Belgium"/>
        <s v="Bulgaria"/>
        <s v="Cyprus"/>
        <s v="Czech Republic"/>
        <s v="Denmark"/>
        <s v="Estonia"/>
        <s v="EU27"/>
        <s v="Finland"/>
        <s v="France"/>
        <s v="Germany"/>
        <s v="Greece"/>
        <s v="Hungary"/>
        <s v="Iceland"/>
        <s v="Ireland"/>
        <s v="Italy"/>
        <s v="Latvia"/>
        <s v="Liechtenstein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Switzerland"/>
        <s v="Turkey"/>
        <s v="United Kingdom"/>
      </sharedItems>
    </cacheField>
    <cacheField name="Pollutant_name">
      <sharedItems containsMixedTypes="0" count="2">
        <s v="PM10"/>
        <s v="PM2.5"/>
      </sharedItems>
    </cacheField>
    <cacheField name="EEA aggregated sector name">
      <sharedItems containsBlank="1" containsMixedTypes="0" count="13">
        <s v="Agriculture"/>
        <s v="BUNKER"/>
        <s v="Commercial, institutional and households"/>
        <s v="Energy production and distribution"/>
        <s v="Energy use in industry"/>
        <s v="Industrial processes"/>
        <s v="NATIONAL TOTAL"/>
        <s v="Non-road transport"/>
        <s v="Other"/>
        <s v="Road transport"/>
        <s v="Solvent and product use"/>
        <s v="Waste"/>
        <m/>
      </sharedItems>
    </cacheField>
    <cacheField name="EEA aggregated sector name OLD">
      <sharedItems containsMixedTypes="0" count="13">
        <s v="Agriculture"/>
        <s v="BUNKER"/>
        <s v="Other (Energy)"/>
        <s v="Other Transport"/>
        <s v="Energy Industries"/>
        <s v="Fugitive Emissions"/>
        <s v="Industry (Energy)"/>
        <s v="Industry (Processes)"/>
        <s v="NATIONALTOTAL"/>
        <s v="Other (Non Energy)"/>
        <s v="Road Transport"/>
        <s v="Waste"/>
        <s v="Energy System"/>
      </sharedItems>
    </cacheField>
    <cacheField name="chart code">
      <sharedItems containsMixedTypes="0" count="13">
        <s v="Agriculture"/>
        <s v="BUNKER"/>
        <s v="Household and services"/>
        <s v="Other transport"/>
        <s v="Energy Industries"/>
        <s v="Fugitive emissions"/>
        <s v="Manufacturing / Construction"/>
        <s v="Industrial Processes"/>
        <s v="Total emissions"/>
        <s v="Other non-energy (solvents)"/>
        <s v="Road transport"/>
        <s v="Waste"/>
        <s v="Energy combustion"/>
      </sharedItems>
    </cacheField>
    <cacheField name="Unit">
      <sharedItems containsMixedTypes="0" count="1">
        <s v="Gg (1000 tonnes)"/>
      </sharedItems>
    </cacheField>
    <cacheField name="1990">
      <sharedItems containsMixedTypes="1" containsNumber="1"/>
    </cacheField>
    <cacheField name="2007">
      <sharedItems containsMixedTypes="1" containsNumber="1"/>
    </cacheField>
    <cacheField name="2008">
      <sharedItems containsMixedTypes="1" containsNumber="1"/>
    </cacheField>
    <cacheField name="Energy">
      <sharedItems containsBlank="1" containsMixedTypes="0" count="7">
        <m/>
        <s v="Energy Industries"/>
        <s v="Fugitive Emissions"/>
        <s v="Industry (Energy)"/>
        <s v="Other (Energy)"/>
        <s v="Other Transport"/>
        <s v="Road Transport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Country">
      <sharedItems containsMixedTypes="0" count="33">
        <s v="Austria"/>
        <s v="Belgium"/>
        <s v="Bulgaria"/>
        <s v="Cyprus"/>
        <s v="Czech Republic"/>
        <s v="Denmark"/>
        <s v="Estonia"/>
        <s v="EU27"/>
        <s v="Finland"/>
        <s v="France"/>
        <s v="Germany"/>
        <s v="Greece"/>
        <s v="Hungary"/>
        <s v="Iceland"/>
        <s v="Ireland"/>
        <s v="Italy"/>
        <s v="Latvia"/>
        <s v="Liechtenstein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Switzerland"/>
        <s v="Turkey"/>
        <s v="United Kingdom"/>
      </sharedItems>
    </cacheField>
    <cacheField name="Pollutant_name">
      <sharedItems containsMixedTypes="0" count="2">
        <s v="PM10"/>
        <s v="PM2.5"/>
      </sharedItems>
    </cacheField>
    <cacheField name="Sector_code">
      <sharedItems containsMixedTypes="0" count="242">
        <s v="1A1a"/>
        <s v="1A1b"/>
        <s v="1A1c"/>
        <s v="1A2a"/>
        <s v="1A2b"/>
        <s v="1A2c"/>
        <s v="1A2d"/>
        <s v="1A2e"/>
        <s v="1A2fi"/>
        <s v="1A2fii"/>
        <s v="1A3"/>
        <s v="1A3ai(i)"/>
        <s v="1A3ai(ii)"/>
        <s v="1A3aii(i)"/>
        <s v="1A3aii(ii)"/>
        <s v="1A3bi"/>
        <s v="1A3bii"/>
        <s v="1A3biii"/>
        <s v="1A3biv"/>
        <s v="1A3bv"/>
        <s v="1A3bvi"/>
        <s v="1A3bvii"/>
        <s v="1A3c"/>
        <s v="1A3di(i)"/>
        <s v="1A3di(ii)"/>
        <s v="1A3dii"/>
        <s v="1A3e"/>
        <s v="1A4ai"/>
        <s v="1A4aii"/>
        <s v="1A4bi"/>
        <s v="1A4bii"/>
        <s v="1A4ci"/>
        <s v="1A4cii"/>
        <s v="1A4ciii"/>
        <s v="1A5a"/>
        <s v="1A5b"/>
        <s v="1B1a"/>
        <s v="1B1b"/>
        <s v="1B1c"/>
        <s v="1B2ai"/>
        <s v="1B2aiv"/>
        <s v="1B2av"/>
        <s v="1B2b"/>
        <s v="1B2c"/>
        <s v="1B3"/>
        <s v="11A"/>
        <s v="11B"/>
        <s v="11C"/>
        <s v="2A1"/>
        <s v="2A2"/>
        <s v="2A3"/>
        <s v="2A4"/>
        <s v="2A5"/>
        <s v="2A6"/>
        <s v="2A7a"/>
        <s v="2A7b"/>
        <s v="2A7c"/>
        <s v="2A7d"/>
        <s v="2B1"/>
        <s v="2B2"/>
        <s v="2B3"/>
        <s v="2B4"/>
        <s v="2B5a"/>
        <s v="2B5b"/>
        <s v="2C1"/>
        <s v="2C2"/>
        <s v="2C3"/>
        <s v="2C5a"/>
        <s v="2C5b"/>
        <s v="2C5c"/>
        <s v="2C5d"/>
        <s v="2C5e"/>
        <s v="2C5f"/>
        <s v="2D1"/>
        <s v="2D2"/>
        <s v="2D3"/>
        <s v="2E"/>
        <s v="2F"/>
        <s v="2G"/>
        <s v="3A1"/>
        <s v="3A2"/>
        <s v="3A3"/>
        <s v="3B1"/>
        <s v="3B2"/>
        <s v="3C"/>
        <s v="3D1"/>
        <s v="3D2"/>
        <s v="3D3"/>
        <s v="4B1a"/>
        <s v="4B1b"/>
        <s v="4B13"/>
        <s v="4B2"/>
        <s v="4B3"/>
        <s v="4B4"/>
        <s v="4B6"/>
        <s v="4B7"/>
        <s v="4B8"/>
        <s v="4B9a"/>
        <s v="4B9b"/>
        <s v="4B9c"/>
        <s v="4B9d"/>
        <s v="4D1a"/>
        <s v="4D2a"/>
        <s v="4D2b"/>
        <s v="4D2c"/>
        <s v="4F"/>
        <s v="4G"/>
        <s v="6A"/>
        <s v="6B"/>
        <s v="6Ca"/>
        <s v="6Cb"/>
        <s v="6Cc"/>
        <s v="6Cd"/>
        <s v="6Ce"/>
        <s v="6D"/>
        <s v="7A"/>
        <s v="7B"/>
        <s v="GRIDTOTAL"/>
        <s v="NATIONALTOTAL"/>
        <s v="Nationaltotal(FU)"/>
        <s v="UNFCCCnationaltotal"/>
        <s v="1 A 5 a"/>
        <s v="4 B 8"/>
        <s v="1 A 5 b"/>
        <s v="1 A 3 b iv"/>
        <s v="4 B 6"/>
        <s v="1 A 1 a"/>
        <s v="1 A 3 c"/>
        <s v="2 A 5"/>
        <s v="1 B 1 a"/>
        <s v="4 B 4"/>
        <s v="1 A 1 b"/>
        <s v="1 B 1 b"/>
        <s v="1 A 1 c"/>
        <s v="2 A 3"/>
        <s v="1 A 3 e"/>
        <s v="1 B 1 c"/>
        <s v="2 B 3"/>
        <s v="4 B 2"/>
        <s v="2 C 3"/>
        <s v="2 D 3"/>
        <s v="2 A 1"/>
        <s v="2 B 1"/>
        <s v="2 C 1"/>
        <s v="6 C d"/>
        <s v="2 D 1"/>
        <s v="6 C b"/>
        <s v="1 A 4 a i"/>
        <s v="1 A 3 b vii"/>
        <s v="1 A 4 b i"/>
        <s v="1 A 4 c i"/>
        <s v="1 B 2 a i"/>
        <s v="4 B 9 a"/>
        <s v="4 B 9 b"/>
        <s v="1 A 2 f i"/>
        <s v="4 B 9 c"/>
        <s v="4 B 9 d"/>
        <s v="11 A"/>
        <s v="GRID TOTAL"/>
        <s v="4 F"/>
        <s v="4 G"/>
        <s v="4 B 1 a"/>
        <s v="4 B 1 b"/>
        <s v="4 D 1 a"/>
        <s v="1 A 3 a ii (ii)"/>
        <s v="1 A 4 a ii"/>
        <s v="1 A 3"/>
        <s v="3 A 2"/>
        <s v="1 A 4 b ii"/>
        <s v="1 B 3"/>
        <s v="3 B 2"/>
        <s v="1 A 4 c ii"/>
        <s v="3 D 2"/>
        <s v="1 A 2 f ii"/>
        <s v="1 A 3 a i (ii)"/>
        <s v="1 A 3 b iii"/>
        <s v="11 B"/>
        <s v="1 A 3 b v"/>
        <s v="1 A 3 d i (ii)"/>
        <s v="7 A"/>
        <s v="7 B"/>
        <s v="3 C"/>
        <s v="4 B 7"/>
        <s v="1 B 2 a iv"/>
        <s v="1 A 2 a"/>
        <s v="2 A 6"/>
        <s v="1 A 2 b"/>
        <s v="1 B 2 b"/>
        <s v="1 A 2 c"/>
        <s v="2 A 4"/>
        <s v="1 B 2 c"/>
        <s v="2 B 4"/>
        <s v="4 B 3"/>
        <s v="1 A 2 d"/>
        <s v="2 A 2"/>
        <s v="1 A 2 e"/>
        <s v="2 B 2"/>
        <s v="2 C 2"/>
        <s v="6 C e"/>
        <s v="1 A 3 b vi"/>
        <s v="11 C"/>
        <s v="2 D 2"/>
        <s v="1 A 3 a i (i)"/>
        <s v="6 C c"/>
        <s v="6 C a"/>
        <s v="1 A 3 d i (i)"/>
        <s v="NATIONAL TOTAL"/>
        <s v="1 A 3 b i"/>
        <s v="6 A"/>
        <s v="National total (FU)"/>
        <s v="6 B"/>
        <s v="2 A 7 a"/>
        <s v="6 D"/>
        <s v="2 A 7 b"/>
        <s v="2 A 7 c"/>
        <s v="2 B 5 a"/>
        <s v="2 E"/>
        <s v="2 C 5 a"/>
        <s v="2 A 7 d"/>
        <s v="2 F"/>
        <s v="2 B 5 b"/>
        <s v="2 G"/>
        <s v="2 C 5 b"/>
        <s v="1 A 3 a ii (i)"/>
        <s v="2 C 5 c"/>
        <s v="4 D 2 a"/>
        <s v="2 C 5 d"/>
        <s v="4 D 2 b"/>
        <s v="2 C 5 e"/>
        <s v="4 D 2 c"/>
        <s v="3 A 3"/>
        <s v="2 C 5 f"/>
        <s v="3 D 3"/>
        <s v="3 A 1"/>
        <s v="1 A 3 b ii"/>
        <s v="3 B 1"/>
        <s v="3 D 1"/>
        <s v="1 A 3 d ii"/>
        <s v="4 B 13"/>
        <s v="1 A 4 c iii"/>
        <s v="1 B 2 a v"/>
        <s v="UNFCCC national total"/>
      </sharedItems>
    </cacheField>
    <cacheField name="EEA aggregated sector name OLD">
      <sharedItems containsMixedTypes="0" count="13">
        <s v="Energy Industries"/>
        <s v="Industry (Energy)"/>
        <s v="Memo"/>
        <s v="Other Transport"/>
        <s v="Road Transport"/>
        <s v="Other (Energy)"/>
        <s v="Fugitive Emissions"/>
        <s v="Industry (Processes)"/>
        <s v="Other (Non Energy)"/>
        <s v="Agriculture"/>
        <s v="Waste"/>
        <s v="Excl"/>
        <s v="National Total"/>
      </sharedItems>
    </cacheField>
    <cacheField name="chart code">
      <sharedItems containsMixedTypes="0" count="13">
        <s v="Energy Industries"/>
        <s v="Manufacturing / Construction"/>
        <s v="Memo"/>
        <s v="Other transport"/>
        <s v="Road transport"/>
        <s v="Household and services"/>
        <s v="Fugitive emissions"/>
        <s v="Industrial Processes"/>
        <s v="Other non-energy (solvents)"/>
        <s v="Agriculture"/>
        <s v="Waste"/>
        <s v="Excl"/>
        <s v="National Total"/>
      </sharedItems>
    </cacheField>
    <cacheField name="Unit">
      <sharedItems containsMixedTypes="0" count="1">
        <s v="Gg (1000 tonnes)"/>
      </sharedItems>
    </cacheField>
    <cacheField name="1990">
      <sharedItems containsMixedTypes="1" containsNumber="1"/>
    </cacheField>
    <cacheField name="2008">
      <sharedItems containsMixedTypes="1" containsNumber="1"/>
    </cacheField>
    <cacheField name="2009">
      <sharedItems containsMixedTypes="1" containsNumber="1"/>
    </cacheField>
    <cacheField name="Energy">
      <sharedItems containsMixedTypes="0" count="7">
        <s v="Energy Industries"/>
        <s v="Industry (Energy)"/>
        <e v="#N/A"/>
        <s v="Other Transport"/>
        <s v="Road Transport"/>
        <s v="Other (Energy)"/>
        <s v="Fugitive Emissions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Country_code">
      <sharedItems containsMixedTypes="0" count="2">
        <s v="EU27"/>
        <s v="EEA32"/>
      </sharedItems>
    </cacheField>
    <cacheField name="Country">
      <sharedItems containsMixedTypes="0" count="33">
        <s v="EU27"/>
        <s v="Austria"/>
        <s v="Belgium"/>
        <s v="Bulgaria"/>
        <s v="Switzerland"/>
        <s v="Cyprus"/>
        <s v="Czech Republic"/>
        <s v="Germany"/>
        <s v="Denmark"/>
        <s v="Estonia"/>
        <s v="Spain"/>
        <s v="Finland"/>
        <s v="France"/>
        <s v="United Kingdom"/>
        <s v="Greece"/>
        <s v="Hungary"/>
        <s v="Ireland"/>
        <s v="Iceland"/>
        <s v="Italy"/>
        <s v="Liechtenstein"/>
        <s v="Lithuania"/>
        <s v="Luxembourg"/>
        <s v="Latvia"/>
        <s v="Malta"/>
        <s v="Netherlands"/>
        <s v="Norway"/>
        <s v="Poland"/>
        <s v="Portugal"/>
        <s v="Romania"/>
        <s v="Sweden"/>
        <s v="Slovenia"/>
        <s v="Slovakia"/>
        <s v="Turkey"/>
      </sharedItems>
    </cacheField>
    <cacheField name="Pollutant_name">
      <sharedItems containsMixedTypes="0" count="2">
        <s v="PM10"/>
        <s v="PM2.5"/>
      </sharedItems>
    </cacheField>
    <cacheField name="Sector_code">
      <sharedItems containsMixedTypes="0"/>
    </cacheField>
    <cacheField name="EEA aggregated sector name OLD">
      <sharedItems containsMixedTypes="0" count="13">
        <s v="Energy Industries"/>
        <s v="Industry (Energy)"/>
        <s v="Memo"/>
        <s v="Other Transport"/>
        <s v="Road Transport"/>
        <s v="Other (Energy)"/>
        <s v="Fugitive Emissions"/>
        <s v="Industry (Processes)"/>
        <s v="Other (Non Energy)"/>
        <s v="Agriculture"/>
        <s v="Waste"/>
        <s v="Excl"/>
        <s v="National Total"/>
      </sharedItems>
    </cacheField>
    <cacheField name="chart code">
      <sharedItems containsMixedTypes="0" count="13">
        <s v="Energy Industries"/>
        <s v="Manufacturing / Construction"/>
        <s v="Memo"/>
        <s v="Other transport"/>
        <s v="Road transport"/>
        <s v="Household and services"/>
        <s v="Fugitive emissions"/>
        <s v="Industrial Processes"/>
        <s v="Other non-energy (solvents)"/>
        <s v="Agriculture"/>
        <s v="Waste"/>
        <s v="Excl"/>
        <s v="National Total"/>
      </sharedItems>
    </cacheField>
    <cacheField name="Unit">
      <sharedItems containsMixedTypes="0" count="1">
        <s v="Gg (1000 tonnes)"/>
      </sharedItems>
    </cacheField>
    <cacheField name="1990">
      <sharedItems containsMixedTypes="1" containsNumber="1"/>
    </cacheField>
    <cacheField name="2005">
      <sharedItems containsMixedTypes="1" containsNumber="1"/>
    </cacheField>
    <cacheField name="2009">
      <sharedItems containsMixedTypes="1" containsNumber="1"/>
    </cacheField>
    <cacheField name="Energy">
      <sharedItems containsMixedTypes="0" count="7">
        <s v="Energy Industries"/>
        <s v="Industry (Energy)"/>
        <e v="#N/A"/>
        <s v="Other Transport"/>
        <s v="Road Transport"/>
        <s v="Other (Energy)"/>
        <s v="Fugitive Emissions"/>
      </sharedItems>
    </cacheField>
    <cacheField name="Energu combustion">
      <sharedItems containsMixedTypes="0" count="2">
        <s v="Energy combustion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45:N105" firstHeaderRow="1" firstDataRow="2" firstDataCol="3" rowPageCount="1" colPageCount="1"/>
  <pivotFields count="10">
    <pivotField axis="axisRow" compact="0" outline="0" subtotalTop="0" showAll="0">
      <items count="34">
        <item h="1" x="0"/>
        <item h="1" x="1"/>
        <item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h="1" x="24"/>
        <item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14">
        <item x="0"/>
        <item x="1"/>
        <item x="4"/>
        <item x="12"/>
        <item x="5"/>
        <item x="6"/>
        <item x="7"/>
        <item x="8"/>
        <item x="2"/>
        <item x="9"/>
        <item x="3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7">
        <item x="1"/>
        <item x="2"/>
        <item x="3"/>
        <item x="4"/>
        <item x="5"/>
        <item x="6"/>
        <item x="0"/>
      </items>
    </pivotField>
  </pivotFields>
  <rowFields count="3">
    <field x="1"/>
    <field x="0"/>
    <field x="9"/>
  </rowFields>
  <rowItems count="59">
    <i>
      <x/>
      <x v="2"/>
      <x/>
    </i>
    <i r="2">
      <x v="1"/>
    </i>
    <i r="2">
      <x v="2"/>
    </i>
    <i r="2">
      <x v="3"/>
    </i>
    <i r="2">
      <x v="4"/>
    </i>
    <i r="2">
      <x v="5"/>
    </i>
    <i t="default" r="1">
      <x v="2"/>
    </i>
    <i r="1">
      <x v="8"/>
      <x/>
    </i>
    <i r="2">
      <x v="1"/>
    </i>
    <i r="2">
      <x v="2"/>
    </i>
    <i r="2">
      <x v="3"/>
    </i>
    <i r="2">
      <x v="4"/>
    </i>
    <i r="2">
      <x v="5"/>
    </i>
    <i t="default" r="1">
      <x v="8"/>
    </i>
    <i r="1">
      <x v="18"/>
      <x/>
    </i>
    <i r="2">
      <x v="1"/>
    </i>
    <i r="2">
      <x v="2"/>
    </i>
    <i r="2">
      <x v="3"/>
    </i>
    <i r="2">
      <x v="4"/>
    </i>
    <i r="2">
      <x v="5"/>
    </i>
    <i t="default" r="1">
      <x v="18"/>
    </i>
    <i r="1">
      <x v="25"/>
      <x/>
    </i>
    <i r="2">
      <x v="1"/>
    </i>
    <i r="2">
      <x v="2"/>
    </i>
    <i r="2">
      <x v="3"/>
    </i>
    <i r="2">
      <x v="4"/>
    </i>
    <i r="2">
      <x v="5"/>
    </i>
    <i t="default" r="1">
      <x v="25"/>
    </i>
    <i t="default">
      <x/>
    </i>
    <i>
      <x v="1"/>
      <x v="2"/>
      <x/>
    </i>
    <i r="2">
      <x v="1"/>
    </i>
    <i r="2">
      <x v="2"/>
    </i>
    <i r="2">
      <x v="3"/>
    </i>
    <i r="2">
      <x v="4"/>
    </i>
    <i r="2">
      <x v="5"/>
    </i>
    <i t="default" r="1">
      <x v="2"/>
    </i>
    <i r="1">
      <x v="8"/>
      <x/>
    </i>
    <i r="2">
      <x v="1"/>
    </i>
    <i r="2">
      <x v="2"/>
    </i>
    <i r="2">
      <x v="3"/>
    </i>
    <i r="2">
      <x v="4"/>
    </i>
    <i r="2">
      <x v="5"/>
    </i>
    <i t="default" r="1">
      <x v="8"/>
    </i>
    <i r="1">
      <x v="18"/>
      <x/>
    </i>
    <i r="2">
      <x v="1"/>
    </i>
    <i r="2">
      <x v="2"/>
    </i>
    <i r="2">
      <x v="3"/>
    </i>
    <i r="2">
      <x v="4"/>
    </i>
    <i r="2">
      <x v="5"/>
    </i>
    <i t="default" r="1">
      <x v="18"/>
    </i>
    <i r="1">
      <x v="25"/>
      <x/>
    </i>
    <i r="2">
      <x v="1"/>
    </i>
    <i r="2">
      <x v="2"/>
    </i>
    <i r="2">
      <x v="3"/>
    </i>
    <i r="2">
      <x v="4"/>
    </i>
    <i r="2">
      <x v="5"/>
    </i>
    <i t="default" r="1">
      <x v="25"/>
    </i>
    <i t="default"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3" hier="0"/>
  </pageFields>
  <dataFields count="2">
    <dataField name="Sum of 1990" fld="6" baseField="0" baseItem="0"/>
    <dataField name="Sum of 2008" fld="8" baseField="0" baseItem="0"/>
  </dataFields>
  <formats count="7">
    <format dxfId="4">
      <pivotArea outline="0" fieldPosition="0">
        <references count="3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3">
          <reference field="4294967294" count="1">
            <x v="0"/>
          </reference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3">
          <reference field="4294967294" count="1">
            <x v="0"/>
          </reference>
          <reference field="0" count="1">
            <x v="8"/>
          </reference>
          <reference field="1" count="1">
            <x v="0"/>
          </reference>
        </references>
      </pivotArea>
    </format>
    <format dxfId="6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4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  <reference field="9" count="6">
            <x v="0"/>
            <x v="1"/>
            <x v="2"/>
            <x v="3"/>
            <x v="4"/>
            <x v="5"/>
          </reference>
        </references>
      </pivotArea>
    </format>
    <format dxfId="4">
      <pivotArea outline="0" fieldPosition="0">
        <references count="4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  <reference field="9" count="1">
            <x v="3"/>
          </reference>
        </references>
      </pivotArea>
    </format>
    <format dxfId="7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P45:U374" firstHeaderRow="1" firstDataRow="2" firstDataCol="4"/>
  <pivotFields count="10">
    <pivotField axis="axisRow" compact="0" outline="0" subtotalTop="0" showAll="0">
      <items count="34">
        <item h="1" x="0"/>
        <item h="1" x="1"/>
        <item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h="1" x="24"/>
        <item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243">
        <item m="1" x="126"/>
        <item m="1" x="131"/>
        <item m="1" x="133"/>
        <item m="1" x="184"/>
        <item m="1" x="186"/>
        <item m="1" x="188"/>
        <item m="1" x="193"/>
        <item m="1" x="195"/>
        <item m="1" x="154"/>
        <item m="1" x="173"/>
        <item m="1" x="166"/>
        <item m="1" x="202"/>
        <item m="1" x="174"/>
        <item m="1" x="223"/>
        <item m="1" x="164"/>
        <item m="1" x="207"/>
        <item m="1" x="234"/>
        <item m="1" x="175"/>
        <item m="1" x="124"/>
        <item m="1" x="177"/>
        <item m="1" x="199"/>
        <item m="1" x="148"/>
        <item m="1" x="127"/>
        <item m="1" x="205"/>
        <item m="1" x="178"/>
        <item m="1" x="237"/>
        <item m="1" x="135"/>
        <item m="1" x="147"/>
        <item m="1" x="165"/>
        <item m="1" x="149"/>
        <item m="1" x="168"/>
        <item m="1" x="150"/>
        <item m="1" x="171"/>
        <item m="1" x="239"/>
        <item m="1" x="121"/>
        <item m="1" x="123"/>
        <item m="1" x="129"/>
        <item m="1" x="132"/>
        <item m="1" x="136"/>
        <item m="1" x="151"/>
        <item m="1" x="183"/>
        <item m="1" x="240"/>
        <item m="1" x="187"/>
        <item m="1" x="190"/>
        <item m="1" x="169"/>
        <item m="1" x="157"/>
        <item m="1" x="176"/>
        <item m="1" x="200"/>
        <item m="1" x="141"/>
        <item m="1" x="194"/>
        <item m="1" x="134"/>
        <item m="1" x="189"/>
        <item m="1" x="128"/>
        <item m="1" x="185"/>
        <item m="1" x="211"/>
        <item m="1" x="213"/>
        <item m="1" x="214"/>
        <item m="1" x="218"/>
        <item m="1" x="142"/>
        <item m="1" x="196"/>
        <item m="1" x="137"/>
        <item m="1" x="191"/>
        <item m="1" x="215"/>
        <item m="1" x="220"/>
        <item m="1" x="143"/>
        <item m="1" x="197"/>
        <item m="1" x="139"/>
        <item m="1" x="217"/>
        <item m="1" x="222"/>
        <item m="1" x="224"/>
        <item m="1" x="226"/>
        <item m="1" x="228"/>
        <item m="1" x="231"/>
        <item m="1" x="145"/>
        <item m="1" x="201"/>
        <item m="1" x="140"/>
        <item m="1" x="216"/>
        <item m="1" x="219"/>
        <item m="1" x="221"/>
        <item m="1" x="233"/>
        <item m="1" x="167"/>
        <item m="1" x="230"/>
        <item m="1" x="235"/>
        <item m="1" x="170"/>
        <item m="1" x="181"/>
        <item m="1" x="236"/>
        <item m="1" x="172"/>
        <item m="1" x="232"/>
        <item m="1" x="161"/>
        <item m="1" x="162"/>
        <item m="1" x="238"/>
        <item m="1" x="138"/>
        <item m="1" x="192"/>
        <item m="1" x="130"/>
        <item m="1" x="125"/>
        <item m="1" x="182"/>
        <item m="1" x="122"/>
        <item m="1" x="152"/>
        <item m="1" x="153"/>
        <item m="1" x="155"/>
        <item m="1" x="156"/>
        <item m="1" x="163"/>
        <item m="1" x="225"/>
        <item m="1" x="227"/>
        <item m="1" x="229"/>
        <item m="1" x="159"/>
        <item m="1" x="160"/>
        <item m="1" x="208"/>
        <item m="1" x="210"/>
        <item m="1" x="204"/>
        <item m="1" x="146"/>
        <item m="1" x="203"/>
        <item m="1" x="144"/>
        <item m="1" x="198"/>
        <item m="1" x="212"/>
        <item m="1" x="179"/>
        <item m="1" x="180"/>
        <item m="1" x="158"/>
        <item m="1" x="206"/>
        <item m="1" x="209"/>
        <item m="1" x="2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7">
        <item x="0"/>
        <item x="6"/>
        <item x="1"/>
        <item x="5"/>
        <item x="3"/>
        <item x="4"/>
        <item h="1" x="2"/>
      </items>
    </pivotField>
  </pivotFields>
  <rowFields count="4">
    <field x="1"/>
    <field x="0"/>
    <field x="9"/>
    <field x="2"/>
  </rowFields>
  <rowItems count="328">
    <i>
      <x/>
      <x v="2"/>
      <x/>
      <x v="121"/>
    </i>
    <i r="3">
      <x v="122"/>
    </i>
    <i r="3">
      <x v="123"/>
    </i>
    <i r="2">
      <x v="1"/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2">
      <x v="2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2">
      <x v="3"/>
      <x v="148"/>
    </i>
    <i r="3">
      <x v="149"/>
    </i>
    <i r="3">
      <x v="150"/>
    </i>
    <i r="3">
      <x v="155"/>
    </i>
    <i r="2">
      <x v="4"/>
      <x v="132"/>
    </i>
    <i r="3">
      <x v="134"/>
    </i>
    <i r="3">
      <x v="143"/>
    </i>
    <i r="3">
      <x v="145"/>
    </i>
    <i r="3">
      <x v="146"/>
    </i>
    <i r="3">
      <x v="147"/>
    </i>
    <i r="3">
      <x v="151"/>
    </i>
    <i r="3">
      <x v="152"/>
    </i>
    <i r="3">
      <x v="153"/>
    </i>
    <i r="3">
      <x v="154"/>
    </i>
    <i r="3">
      <x v="156"/>
    </i>
    <i r="2">
      <x v="5"/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t="default" r="1">
      <x v="2"/>
    </i>
    <i r="1">
      <x v="8"/>
      <x/>
      <x v="121"/>
    </i>
    <i r="3">
      <x v="122"/>
    </i>
    <i r="3">
      <x v="123"/>
    </i>
    <i r="2">
      <x v="1"/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2">
      <x v="2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2">
      <x v="3"/>
      <x v="148"/>
    </i>
    <i r="3">
      <x v="149"/>
    </i>
    <i r="3">
      <x v="150"/>
    </i>
    <i r="3">
      <x v="155"/>
    </i>
    <i r="2">
      <x v="4"/>
      <x v="132"/>
    </i>
    <i r="3">
      <x v="134"/>
    </i>
    <i r="3">
      <x v="143"/>
    </i>
    <i r="3">
      <x v="145"/>
    </i>
    <i r="3">
      <x v="146"/>
    </i>
    <i r="3">
      <x v="147"/>
    </i>
    <i r="3">
      <x v="151"/>
    </i>
    <i r="3">
      <x v="152"/>
    </i>
    <i r="3">
      <x v="153"/>
    </i>
    <i r="3">
      <x v="154"/>
    </i>
    <i r="3">
      <x v="156"/>
    </i>
    <i r="2">
      <x v="5"/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t="default" r="1">
      <x v="8"/>
    </i>
    <i r="1">
      <x v="18"/>
      <x/>
      <x v="121"/>
    </i>
    <i r="3">
      <x v="122"/>
    </i>
    <i r="3">
      <x v="123"/>
    </i>
    <i r="2">
      <x v="1"/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2">
      <x v="2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2">
      <x v="3"/>
      <x v="148"/>
    </i>
    <i r="3">
      <x v="149"/>
    </i>
    <i r="3">
      <x v="150"/>
    </i>
    <i r="3">
      <x v="155"/>
    </i>
    <i r="2">
      <x v="4"/>
      <x v="132"/>
    </i>
    <i r="3">
      <x v="134"/>
    </i>
    <i r="3">
      <x v="143"/>
    </i>
    <i r="3">
      <x v="145"/>
    </i>
    <i r="3">
      <x v="146"/>
    </i>
    <i r="3">
      <x v="147"/>
    </i>
    <i r="3">
      <x v="151"/>
    </i>
    <i r="3">
      <x v="152"/>
    </i>
    <i r="3">
      <x v="153"/>
    </i>
    <i r="3">
      <x v="154"/>
    </i>
    <i r="3">
      <x v="156"/>
    </i>
    <i r="2">
      <x v="5"/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t="default" r="1">
      <x v="18"/>
    </i>
    <i r="1">
      <x v="25"/>
      <x/>
      <x v="121"/>
    </i>
    <i r="3">
      <x v="122"/>
    </i>
    <i r="3">
      <x v="123"/>
    </i>
    <i r="2">
      <x v="1"/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2">
      <x v="2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2">
      <x v="3"/>
      <x v="148"/>
    </i>
    <i r="3">
      <x v="149"/>
    </i>
    <i r="3">
      <x v="150"/>
    </i>
    <i r="3">
      <x v="155"/>
    </i>
    <i r="2">
      <x v="4"/>
      <x v="132"/>
    </i>
    <i r="3">
      <x v="134"/>
    </i>
    <i r="3">
      <x v="143"/>
    </i>
    <i r="3">
      <x v="145"/>
    </i>
    <i r="3">
      <x v="146"/>
    </i>
    <i r="3">
      <x v="147"/>
    </i>
    <i r="3">
      <x v="151"/>
    </i>
    <i r="3">
      <x v="152"/>
    </i>
    <i r="3">
      <x v="153"/>
    </i>
    <i r="3">
      <x v="154"/>
    </i>
    <i r="3">
      <x v="156"/>
    </i>
    <i r="2">
      <x v="5"/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t="default" r="1">
      <x v="25"/>
    </i>
    <i>
      <x v="1"/>
      <x v="2"/>
      <x/>
      <x v="121"/>
    </i>
    <i r="3">
      <x v="122"/>
    </i>
    <i r="3">
      <x v="123"/>
    </i>
    <i r="2">
      <x v="1"/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2">
      <x v="2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2">
      <x v="3"/>
      <x v="148"/>
    </i>
    <i r="3">
      <x v="149"/>
    </i>
    <i r="3">
      <x v="150"/>
    </i>
    <i r="3">
      <x v="155"/>
    </i>
    <i r="2">
      <x v="4"/>
      <x v="132"/>
    </i>
    <i r="3">
      <x v="134"/>
    </i>
    <i r="3">
      <x v="143"/>
    </i>
    <i r="3">
      <x v="145"/>
    </i>
    <i r="3">
      <x v="146"/>
    </i>
    <i r="3">
      <x v="147"/>
    </i>
    <i r="3">
      <x v="151"/>
    </i>
    <i r="3">
      <x v="152"/>
    </i>
    <i r="3">
      <x v="153"/>
    </i>
    <i r="3">
      <x v="154"/>
    </i>
    <i r="3">
      <x v="156"/>
    </i>
    <i r="2">
      <x v="5"/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t="default" r="1">
      <x v="2"/>
    </i>
    <i r="1">
      <x v="8"/>
      <x/>
      <x v="121"/>
    </i>
    <i r="3">
      <x v="122"/>
    </i>
    <i r="3">
      <x v="123"/>
    </i>
    <i r="2">
      <x v="1"/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2">
      <x v="2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2">
      <x v="3"/>
      <x v="148"/>
    </i>
    <i r="3">
      <x v="149"/>
    </i>
    <i r="3">
      <x v="150"/>
    </i>
    <i r="3">
      <x v="155"/>
    </i>
    <i r="2">
      <x v="4"/>
      <x v="132"/>
    </i>
    <i r="3">
      <x v="134"/>
    </i>
    <i r="3">
      <x v="143"/>
    </i>
    <i r="3">
      <x v="145"/>
    </i>
    <i r="3">
      <x v="146"/>
    </i>
    <i r="3">
      <x v="147"/>
    </i>
    <i r="3">
      <x v="151"/>
    </i>
    <i r="3">
      <x v="152"/>
    </i>
    <i r="3">
      <x v="153"/>
    </i>
    <i r="3">
      <x v="154"/>
    </i>
    <i r="3">
      <x v="156"/>
    </i>
    <i r="2">
      <x v="5"/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t="default" r="1">
      <x v="8"/>
    </i>
    <i r="1">
      <x v="18"/>
      <x/>
      <x v="121"/>
    </i>
    <i r="3">
      <x v="122"/>
    </i>
    <i r="3">
      <x v="123"/>
    </i>
    <i r="2">
      <x v="1"/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2">
      <x v="2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2">
      <x v="3"/>
      <x v="148"/>
    </i>
    <i r="3">
      <x v="149"/>
    </i>
    <i r="3">
      <x v="150"/>
    </i>
    <i r="3">
      <x v="155"/>
    </i>
    <i r="2">
      <x v="4"/>
      <x v="132"/>
    </i>
    <i r="3">
      <x v="134"/>
    </i>
    <i r="3">
      <x v="143"/>
    </i>
    <i r="3">
      <x v="145"/>
    </i>
    <i r="3">
      <x v="146"/>
    </i>
    <i r="3">
      <x v="147"/>
    </i>
    <i r="3">
      <x v="151"/>
    </i>
    <i r="3">
      <x v="152"/>
    </i>
    <i r="3">
      <x v="153"/>
    </i>
    <i r="3">
      <x v="154"/>
    </i>
    <i r="3">
      <x v="156"/>
    </i>
    <i r="2">
      <x v="5"/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t="default" r="1">
      <x v="18"/>
    </i>
    <i r="1">
      <x v="25"/>
      <x/>
      <x v="121"/>
    </i>
    <i r="3">
      <x v="122"/>
    </i>
    <i r="3">
      <x v="123"/>
    </i>
    <i r="2">
      <x v="1"/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2">
      <x v="2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2">
      <x v="3"/>
      <x v="148"/>
    </i>
    <i r="3">
      <x v="149"/>
    </i>
    <i r="3">
      <x v="150"/>
    </i>
    <i r="3">
      <x v="155"/>
    </i>
    <i r="2">
      <x v="4"/>
      <x v="132"/>
    </i>
    <i r="3">
      <x v="134"/>
    </i>
    <i r="3">
      <x v="143"/>
    </i>
    <i r="3">
      <x v="145"/>
    </i>
    <i r="3">
      <x v="146"/>
    </i>
    <i r="3">
      <x v="147"/>
    </i>
    <i r="3">
      <x v="151"/>
    </i>
    <i r="3">
      <x v="152"/>
    </i>
    <i r="3">
      <x v="153"/>
    </i>
    <i r="3">
      <x v="154"/>
    </i>
    <i r="3">
      <x v="156"/>
    </i>
    <i r="2">
      <x v="5"/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t="default" r="1">
      <x v="25"/>
    </i>
  </rowItems>
  <colFields count="1">
    <field x="-2"/>
  </colFields>
  <colItems count="2">
    <i>
      <x/>
    </i>
    <i i="1">
      <x v="1"/>
    </i>
  </colItems>
  <dataFields count="2">
    <dataField name="Sum of 1990" fld="6" baseField="0" baseItem="0"/>
    <dataField name="Sum of 2009" fld="8" baseField="0" baseItem="0"/>
  </dataFields>
  <formats count="18">
    <format dxfId="6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6">
      <pivotArea outline="0" fieldPosition="0">
        <references count="4">
          <reference field="4294967294" count="1">
            <x v="0"/>
          </reference>
          <reference field="0" count="1">
            <x v="18"/>
          </reference>
          <reference field="1" count="1">
            <x v="0"/>
          </reference>
          <reference field="9" count="1">
            <x v="2"/>
          </reference>
        </references>
      </pivotArea>
    </format>
    <format dxfId="6">
      <pivotArea outline="0" fieldPosition="0">
        <references count="4">
          <reference field="4294967294" count="1">
            <x v="0"/>
          </reference>
          <reference field="0" count="1">
            <x v="18"/>
          </reference>
          <reference field="1" count="1">
            <x v="0"/>
          </reference>
          <reference field="9" count="1">
            <x v="3"/>
          </reference>
        </references>
      </pivotArea>
    </format>
    <format dxfId="8">
      <pivotArea outline="0" fieldPosition="0">
        <references count="4">
          <reference field="4294967294" count="1">
            <x v="0"/>
          </reference>
          <reference field="0" count="1">
            <x v="25"/>
          </reference>
          <reference field="1" count="1">
            <x v="0"/>
          </reference>
          <reference field="9" count="1">
            <x v="0"/>
          </reference>
        </references>
      </pivotArea>
    </format>
    <format dxfId="8">
      <pivotArea outline="0" fieldPosition="0">
        <references count="4">
          <reference field="4294967294" count="1">
            <x v="0"/>
          </reference>
          <reference field="0" count="1">
            <x v="8"/>
          </reference>
          <reference field="1" count="1">
            <x v="0"/>
          </reference>
          <reference field="9" count="4">
            <x v="0"/>
            <x v="1"/>
            <x v="2"/>
            <x v="3"/>
          </reference>
        </references>
      </pivotArea>
    </format>
    <format dxfId="8">
      <pivotArea outline="0" fieldPosition="0">
        <references count="4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  <reference field="9" count="1">
            <x v="3"/>
          </reference>
        </references>
      </pivotArea>
    </format>
    <format dxfId="8">
      <pivotArea outline="0" fieldPosition="0">
        <references count="4">
          <reference field="4294967294" count="1">
            <x v="0"/>
          </reference>
          <reference field="0" count="1">
            <x v="8"/>
          </reference>
          <reference field="1" count="1">
            <x v="0"/>
          </reference>
          <reference field="9" count="1">
            <x v="4"/>
          </reference>
        </references>
      </pivotArea>
    </format>
    <format dxfId="6">
      <pivotArea outline="0" fieldPosition="0">
        <references count="4">
          <reference field="4294967294" count="1">
            <x v="0"/>
          </reference>
          <reference field="0" count="1">
            <x v="8"/>
          </reference>
          <reference field="1" count="1">
            <x v="0"/>
          </reference>
          <reference field="9" count="1">
            <x v="5"/>
          </reference>
        </references>
      </pivotArea>
    </format>
    <format dxfId="8">
      <pivotArea outline="0" fieldPosition="0">
        <references count="4">
          <reference field="4294967294" count="1">
            <x v="0"/>
          </reference>
          <reference field="0" count="1">
            <x v="25"/>
          </reference>
          <reference field="1" count="1">
            <x v="0"/>
          </reference>
          <reference field="9" count="1">
            <x v="3"/>
          </reference>
        </references>
      </pivotArea>
    </format>
    <format dxfId="8">
      <pivotArea outline="0" fieldPosition="0">
        <references count="4">
          <reference field="4294967294" count="1">
            <x v="0"/>
          </reference>
          <reference field="0" count="1">
            <x v="25"/>
          </reference>
          <reference field="1" count="1">
            <x v="0"/>
          </reference>
          <reference field="9" count="1">
            <x v="4"/>
          </reference>
        </references>
      </pivotArea>
    </format>
    <format dxfId="4">
      <pivotArea outline="0" fieldPosition="0">
        <references count="4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  <reference field="9" count="1">
            <x v="3"/>
          </reference>
        </references>
      </pivotArea>
    </format>
    <format dxfId="4">
      <pivotArea outline="0" fieldPosition="0">
        <references count="4">
          <reference field="4294967294" count="1">
            <x v="0"/>
          </reference>
          <reference field="0" count="1">
            <x v="8"/>
          </reference>
          <reference field="1" count="1">
            <x v="0"/>
          </reference>
          <reference field="9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4">
          <reference field="4294967294" count="1">
            <x v="0"/>
          </reference>
          <reference field="0" count="1">
            <x v="8"/>
          </reference>
          <reference field="1" count="1">
            <x v="0"/>
          </reference>
          <reference field="9" count="2">
            <x v="4"/>
            <x v="5"/>
          </reference>
        </references>
      </pivotArea>
    </format>
    <format dxfId="5">
      <pivotArea outline="0" fieldPosition="0">
        <references count="5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  <reference field="2" count="2">
            <x v="148"/>
            <x v="149"/>
          </reference>
          <reference field="9" count="1">
            <x v="3"/>
          </reference>
        </references>
      </pivotArea>
    </format>
    <format dxfId="5">
      <pivotArea outline="0" fieldPosition="0">
        <references count="5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  <reference field="2" count="1">
            <x v="155"/>
          </reference>
          <reference field="9" count="1">
            <x v="3"/>
          </reference>
        </references>
      </pivotArea>
    </format>
    <format dxfId="9">
      <pivotArea outline="0" fieldPosition="0">
        <references count="5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  <reference field="2" count="2">
            <x v="148"/>
            <x v="149"/>
          </reference>
          <reference field="9" count="1">
            <x v="3"/>
          </reference>
        </references>
      </pivotArea>
    </format>
    <format dxfId="9">
      <pivotArea outline="0" fieldPosition="0">
        <references count="5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  <reference field="2" count="1">
            <x v="155"/>
          </reference>
          <reference field="9" count="1">
            <x v="3"/>
          </reference>
        </references>
      </pivotArea>
    </format>
    <format dxfId="7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B47:F112" firstHeaderRow="1" firstDataRow="2" firstDataCol="2" rowPageCount="1" colPageCount="1"/>
  <pivotFields count="12">
    <pivotField compact="0" outline="0" subtotalTop="0" showAll="0"/>
    <pivotField axis="axisRow" compact="0" outline="0" subtotalTop="0" showAll="0">
      <items count="34">
        <item x="1"/>
        <item x="2"/>
        <item x="3"/>
        <item x="5"/>
        <item x="6"/>
        <item x="8"/>
        <item x="9"/>
        <item h="1" x="0"/>
        <item x="11"/>
        <item x="12"/>
        <item x="7"/>
        <item x="14"/>
        <item x="15"/>
        <item x="17"/>
        <item x="16"/>
        <item x="18"/>
        <item x="22"/>
        <item x="19"/>
        <item x="20"/>
        <item x="21"/>
        <item x="23"/>
        <item x="24"/>
        <item x="25"/>
        <item x="26"/>
        <item x="27"/>
        <item x="28"/>
        <item x="31"/>
        <item x="30"/>
        <item x="10"/>
        <item x="29"/>
        <item x="4"/>
        <item x="32"/>
        <item x="13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Page" compact="0" outline="0" subtotalTop="0" showAll="0" defaultSubtotal="0">
      <items count="7">
        <item x="0"/>
        <item x="6"/>
        <item x="1"/>
        <item x="5"/>
        <item x="3"/>
        <item x="4"/>
        <item h="1" x="2"/>
      </items>
    </pivotField>
    <pivotField compact="0" outline="0" subtotalTop="0" showAll="0" defaultSubtotal="0"/>
  </pivotFields>
  <rowFields count="2">
    <field x="2"/>
    <field x="1"/>
  </rowFields>
  <rowItems count="6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</rowItems>
  <colFields count="1">
    <field x="-2"/>
  </colFields>
  <colItems count="3">
    <i>
      <x/>
    </i>
    <i i="1">
      <x v="1"/>
    </i>
    <i i="2">
      <x v="2"/>
    </i>
  </colItems>
  <pageFields count="1">
    <pageField fld="10" hier="0"/>
  </pageFields>
  <dataFields count="3">
    <dataField name="Sum of 1990" fld="7" baseField="0" baseItem="0"/>
    <dataField name="Sum of 2005" fld="8" baseField="0" baseItem="0"/>
    <dataField name="Sum of 2009" fld="9" baseField="0" baseItem="0"/>
  </dataFields>
  <formats count="3">
    <format dxfId="10">
      <pivotArea outline="0" fieldPosition="0" dataOnly="0" labelOnly="1" type="origin"/>
    </format>
    <format dxfId="10">
      <pivotArea outline="0" fieldPosition="0" axis="axisCol" dataOnly="0" field="-2" labelOnly="1" type="button"/>
    </format>
    <format dxfId="1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4"/>
  <sheetViews>
    <sheetView tabSelected="1" zoomScale="80" zoomScaleNormal="80" zoomScalePageLayoutView="0" workbookViewId="0" topLeftCell="I1">
      <selection activeCell="T29" sqref="T29"/>
    </sheetView>
  </sheetViews>
  <sheetFormatPr defaultColWidth="9.140625" defaultRowHeight="12.75"/>
  <cols>
    <col min="1" max="1" width="13.7109375" style="0" bestFit="1" customWidth="1"/>
    <col min="2" max="2" width="16.57421875" style="0" customWidth="1"/>
    <col min="3" max="3" width="17.140625" style="0" customWidth="1"/>
    <col min="4" max="7" width="13.00390625" style="0" customWidth="1"/>
    <col min="8" max="8" width="17.140625" style="0" bestFit="1" customWidth="1"/>
    <col min="9" max="9" width="12.00390625" style="0" customWidth="1"/>
    <col min="10" max="10" width="8.57421875" style="0" customWidth="1"/>
    <col min="11" max="11" width="17.7109375" style="0" customWidth="1"/>
    <col min="12" max="12" width="17.140625" style="0" bestFit="1" customWidth="1"/>
    <col min="13" max="14" width="10.57421875" style="0" customWidth="1"/>
    <col min="16" max="16" width="7.140625" style="0" customWidth="1"/>
    <col min="17" max="17" width="14.8515625" style="0" bestFit="1" customWidth="1"/>
    <col min="18" max="19" width="6.7109375" style="0" customWidth="1"/>
    <col min="20" max="21" width="13.00390625" style="0" bestFit="1" customWidth="1"/>
  </cols>
  <sheetData>
    <row r="1" spans="1:3" s="4" customFormat="1" ht="12.75">
      <c r="A1" s="33"/>
      <c r="B1" s="34"/>
      <c r="C1" s="34"/>
    </row>
    <row r="2" spans="1:4" s="4" customFormat="1" ht="12.75">
      <c r="A2" s="33"/>
      <c r="B2" s="33"/>
      <c r="C2" s="33"/>
      <c r="D2" s="34"/>
    </row>
    <row r="3" spans="1:4" s="4" customFormat="1" ht="12.75">
      <c r="A3" s="33"/>
      <c r="B3" s="33"/>
      <c r="C3" s="33"/>
      <c r="D3" s="34"/>
    </row>
    <row r="4" spans="1:4" s="4" customFormat="1" ht="12.75">
      <c r="A4" s="33"/>
      <c r="B4" s="33"/>
      <c r="C4" s="33"/>
      <c r="D4" s="34"/>
    </row>
    <row r="5" spans="1:4" s="4" customFormat="1" ht="12.75">
      <c r="A5" s="33"/>
      <c r="B5" s="33"/>
      <c r="C5" s="33"/>
      <c r="D5" s="34"/>
    </row>
    <row r="6" spans="1:19" s="4" customFormat="1" ht="12.75">
      <c r="A6" s="33"/>
      <c r="B6" s="33"/>
      <c r="C6" s="33"/>
      <c r="D6" s="34"/>
      <c r="N6" s="72" t="s">
        <v>101</v>
      </c>
      <c r="O6" s="72"/>
      <c r="R6" s="72" t="s">
        <v>101</v>
      </c>
      <c r="S6" s="72"/>
    </row>
    <row r="7" spans="1:19" ht="12.75">
      <c r="A7" s="6" t="s">
        <v>32</v>
      </c>
      <c r="B7" s="4"/>
      <c r="C7" s="24" t="s">
        <v>33</v>
      </c>
      <c r="D7" s="25" t="s">
        <v>37</v>
      </c>
      <c r="M7" s="4"/>
      <c r="N7" s="24" t="s">
        <v>33</v>
      </c>
      <c r="O7" s="25" t="s">
        <v>37</v>
      </c>
      <c r="P7" s="73" t="s">
        <v>102</v>
      </c>
      <c r="R7" s="24" t="s">
        <v>33</v>
      </c>
      <c r="S7" s="25" t="s">
        <v>37</v>
      </c>
    </row>
    <row r="8" spans="1:21" s="2" customFormat="1" ht="12.75" customHeight="1">
      <c r="A8" s="11" t="s">
        <v>0</v>
      </c>
      <c r="B8" s="3" t="s">
        <v>31</v>
      </c>
      <c r="C8" s="31">
        <f>G49</f>
        <v>-0.06618928137098101</v>
      </c>
      <c r="D8" s="32">
        <f>G81</f>
        <v>-0.12669130947051588</v>
      </c>
      <c r="E8"/>
      <c r="F8"/>
      <c r="G8" t="s">
        <v>4</v>
      </c>
      <c r="H8" t="s">
        <v>31</v>
      </c>
      <c r="I8" s="26">
        <v>-0.27365855596007327</v>
      </c>
      <c r="J8" s="26">
        <v>-0.8493942828347466</v>
      </c>
      <c r="K8"/>
      <c r="L8" s="11" t="s">
        <v>0</v>
      </c>
      <c r="M8" s="3" t="s">
        <v>31</v>
      </c>
      <c r="N8" s="31">
        <f>H49</f>
        <v>-0.09819918433860186</v>
      </c>
      <c r="O8" s="32">
        <f>H81</f>
        <v>-0.12876836617599563</v>
      </c>
      <c r="P8" s="73" t="s">
        <v>102</v>
      </c>
      <c r="Q8" s="11" t="s">
        <v>1</v>
      </c>
      <c r="R8" s="32">
        <v>-0.3089540320832608</v>
      </c>
      <c r="S8" s="32">
        <v>-0.31260089319115536</v>
      </c>
      <c r="T8" s="26"/>
      <c r="U8" s="26"/>
    </row>
    <row r="9" spans="1:21" s="2" customFormat="1" ht="12.75" customHeight="1">
      <c r="A9" s="17" t="s">
        <v>1</v>
      </c>
      <c r="B9" s="3" t="s">
        <v>31</v>
      </c>
      <c r="C9" s="31">
        <f aca="true" t="shared" si="0" ref="C9:C39">G50</f>
        <v>-0.5345442106830808</v>
      </c>
      <c r="D9" s="32">
        <f aca="true" t="shared" si="1" ref="D9:D39">G82</f>
        <v>-0.5527109066071387</v>
      </c>
      <c r="E9"/>
      <c r="F9"/>
      <c r="G9" t="s">
        <v>3</v>
      </c>
      <c r="H9" t="s">
        <v>31</v>
      </c>
      <c r="I9" s="26">
        <v>-0.658639782951706</v>
      </c>
      <c r="J9" s="26">
        <v>-0.7143454044700963</v>
      </c>
      <c r="K9"/>
      <c r="L9" s="17" t="s">
        <v>1</v>
      </c>
      <c r="M9" s="3" t="s">
        <v>31</v>
      </c>
      <c r="N9" s="31">
        <f aca="true" t="shared" si="2" ref="N9:N39">H50</f>
        <v>-0.3089540320832608</v>
      </c>
      <c r="O9" s="32">
        <f aca="true" t="shared" si="3" ref="O9:O39">H82</f>
        <v>-0.31260089319115536</v>
      </c>
      <c r="P9" s="73" t="s">
        <v>102</v>
      </c>
      <c r="Q9" s="17" t="s">
        <v>23</v>
      </c>
      <c r="R9" s="32">
        <v>-0.28472063855001195</v>
      </c>
      <c r="S9" s="32">
        <v>-0.2881868940451534</v>
      </c>
      <c r="T9" s="26"/>
      <c r="U9" s="26"/>
    </row>
    <row r="10" spans="1:21" s="2" customFormat="1" ht="12.75" customHeight="1">
      <c r="A10" s="17" t="s">
        <v>2</v>
      </c>
      <c r="B10" s="3" t="s">
        <v>31</v>
      </c>
      <c r="C10" s="31">
        <f t="shared" si="0"/>
        <v>-0.1686477490737217</v>
      </c>
      <c r="D10" s="32">
        <f t="shared" si="1"/>
        <v>0.04455277798083901</v>
      </c>
      <c r="E10"/>
      <c r="F10"/>
      <c r="G10" t="s">
        <v>18</v>
      </c>
      <c r="H10" t="s">
        <v>31</v>
      </c>
      <c r="I10" s="26">
        <v>-0.6114601252379304</v>
      </c>
      <c r="J10" s="26">
        <v>-0.627357886132198</v>
      </c>
      <c r="K10"/>
      <c r="L10" s="17" t="s">
        <v>2</v>
      </c>
      <c r="M10" s="3" t="s">
        <v>31</v>
      </c>
      <c r="N10" s="31">
        <f t="shared" si="2"/>
        <v>-0.1686477490737217</v>
      </c>
      <c r="O10" s="32">
        <f t="shared" si="3"/>
        <v>0.04455277798083901</v>
      </c>
      <c r="P10" s="73" t="s">
        <v>102</v>
      </c>
      <c r="Q10" s="17" t="s">
        <v>25</v>
      </c>
      <c r="R10" s="32">
        <v>-0.25313807069569827</v>
      </c>
      <c r="S10" s="32">
        <v>-0.2171106469160511</v>
      </c>
      <c r="T10" s="26"/>
      <c r="U10" s="26"/>
    </row>
    <row r="11" spans="1:21" s="2" customFormat="1" ht="12.75" customHeight="1">
      <c r="A11" s="17" t="s">
        <v>3</v>
      </c>
      <c r="B11" s="3" t="s">
        <v>31</v>
      </c>
      <c r="C11" s="31">
        <f t="shared" si="0"/>
        <v>-0.658639782951706</v>
      </c>
      <c r="D11" s="32">
        <f t="shared" si="1"/>
        <v>-0.7143454044700963</v>
      </c>
      <c r="E11"/>
      <c r="F11"/>
      <c r="G11" t="s">
        <v>29</v>
      </c>
      <c r="H11" t="s">
        <v>31</v>
      </c>
      <c r="I11" s="26">
        <v>-0.6405740959096488</v>
      </c>
      <c r="J11" s="26">
        <v>-0.5723353071639616</v>
      </c>
      <c r="K11"/>
      <c r="L11" s="17" t="s">
        <v>3</v>
      </c>
      <c r="M11" s="3" t="s">
        <v>31</v>
      </c>
      <c r="N11" s="31">
        <f t="shared" si="2"/>
        <v>-0.20797918237767876</v>
      </c>
      <c r="O11" s="32">
        <f t="shared" si="3"/>
        <v>-0.1912606464103227</v>
      </c>
      <c r="P11" s="73" t="s">
        <v>102</v>
      </c>
      <c r="Q11" s="17" t="s">
        <v>12</v>
      </c>
      <c r="R11" s="32">
        <v>-0.21631807173729867</v>
      </c>
      <c r="S11" s="32">
        <v>-0.19527879076717058</v>
      </c>
      <c r="T11" s="26"/>
      <c r="U11" s="26"/>
    </row>
    <row r="12" spans="1:21" s="2" customFormat="1" ht="12.75" customHeight="1">
      <c r="A12" s="17" t="s">
        <v>4</v>
      </c>
      <c r="B12" s="3" t="s">
        <v>31</v>
      </c>
      <c r="C12" s="31">
        <f t="shared" si="0"/>
        <v>-0.27365855596007327</v>
      </c>
      <c r="D12" s="32">
        <f t="shared" si="1"/>
        <v>-0.8493942828347466</v>
      </c>
      <c r="E12"/>
      <c r="F12"/>
      <c r="G12" t="s">
        <v>9</v>
      </c>
      <c r="H12" t="s">
        <v>31</v>
      </c>
      <c r="I12" s="26">
        <v>-0.5243157942249932</v>
      </c>
      <c r="J12" s="26">
        <v>-0.559067899843382</v>
      </c>
      <c r="K12"/>
      <c r="L12" s="17" t="s">
        <v>4</v>
      </c>
      <c r="M12" s="3" t="s">
        <v>31</v>
      </c>
      <c r="N12" s="31">
        <f t="shared" si="2"/>
        <v>-0.02453440874698698</v>
      </c>
      <c r="O12" s="32">
        <f t="shared" si="3"/>
        <v>0.035481738157308707</v>
      </c>
      <c r="P12" s="73" t="s">
        <v>102</v>
      </c>
      <c r="Q12" s="17" t="s">
        <v>3</v>
      </c>
      <c r="R12" s="32">
        <v>-0.20797918237767876</v>
      </c>
      <c r="S12" s="32">
        <v>-0.1912606464103227</v>
      </c>
      <c r="T12" s="26"/>
      <c r="U12" s="26"/>
    </row>
    <row r="13" spans="1:21" s="2" customFormat="1" ht="12.75" customHeight="1">
      <c r="A13" s="17" t="s">
        <v>5</v>
      </c>
      <c r="B13" s="3" t="s">
        <v>31</v>
      </c>
      <c r="C13" s="31">
        <f t="shared" si="0"/>
        <v>0.37167325371118975</v>
      </c>
      <c r="D13" s="32">
        <f t="shared" si="1"/>
        <v>0.41448893750766747</v>
      </c>
      <c r="E13"/>
      <c r="F13"/>
      <c r="G13" t="s">
        <v>1</v>
      </c>
      <c r="H13" t="s">
        <v>31</v>
      </c>
      <c r="I13" s="26">
        <v>-0.5345442106830808</v>
      </c>
      <c r="J13" s="26">
        <v>-0.5527109066071387</v>
      </c>
      <c r="K13"/>
      <c r="L13" s="17" t="s">
        <v>5</v>
      </c>
      <c r="M13" s="3" t="s">
        <v>31</v>
      </c>
      <c r="N13" s="31">
        <f t="shared" si="2"/>
        <v>-0.010757323194119928</v>
      </c>
      <c r="O13" s="32">
        <f t="shared" si="3"/>
        <v>-0.007271548602695077</v>
      </c>
      <c r="P13" s="73" t="s">
        <v>102</v>
      </c>
      <c r="Q13" s="17" t="s">
        <v>18</v>
      </c>
      <c r="R13" s="32">
        <v>-0.20293932651019397</v>
      </c>
      <c r="S13" s="32">
        <v>-0.23059396092286355</v>
      </c>
      <c r="T13" s="26"/>
      <c r="U13" s="26"/>
    </row>
    <row r="14" spans="1:21" s="2" customFormat="1" ht="12.75" customHeight="1">
      <c r="A14" s="17" t="s">
        <v>6</v>
      </c>
      <c r="B14" s="3" t="s">
        <v>31</v>
      </c>
      <c r="C14" s="31">
        <f t="shared" si="0"/>
        <v>-0.6668825266038243</v>
      </c>
      <c r="D14" s="32">
        <f t="shared" si="1"/>
        <v>-0.3552865481773363</v>
      </c>
      <c r="E14"/>
      <c r="F14"/>
      <c r="G14" t="s">
        <v>8</v>
      </c>
      <c r="H14" t="s">
        <v>31</v>
      </c>
      <c r="I14" s="26">
        <v>-0.5254458458183624</v>
      </c>
      <c r="J14" s="26">
        <v>-0.5459912790940862</v>
      </c>
      <c r="K14"/>
      <c r="L14" s="17" t="s">
        <v>6</v>
      </c>
      <c r="M14" s="3" t="s">
        <v>31</v>
      </c>
      <c r="N14" s="31">
        <f t="shared" si="2"/>
        <v>-0.13197661263839566</v>
      </c>
      <c r="O14" s="32">
        <f t="shared" si="3"/>
        <v>-0.06589049575505757</v>
      </c>
      <c r="P14" s="73" t="s">
        <v>102</v>
      </c>
      <c r="Q14" s="17" t="s">
        <v>8</v>
      </c>
      <c r="R14" s="32">
        <v>-0.1986303152264366</v>
      </c>
      <c r="S14" s="32">
        <v>-0.21248144188832163</v>
      </c>
      <c r="T14" s="26"/>
      <c r="U14" s="26"/>
    </row>
    <row r="15" spans="1:21" s="2" customFormat="1" ht="12.75" customHeight="1">
      <c r="A15" s="17" t="s">
        <v>7</v>
      </c>
      <c r="B15" s="3" t="s">
        <v>31</v>
      </c>
      <c r="C15" s="31">
        <f t="shared" si="0"/>
        <v>4.7187544629766425</v>
      </c>
      <c r="D15" s="32">
        <f t="shared" si="1"/>
        <v>7.284717821709171</v>
      </c>
      <c r="E15"/>
      <c r="F15"/>
      <c r="G15" t="s">
        <v>27</v>
      </c>
      <c r="H15" t="s">
        <v>31</v>
      </c>
      <c r="I15" s="26">
        <v>-0.27329617114555893</v>
      </c>
      <c r="J15" s="26">
        <v>-0.4320569625477364</v>
      </c>
      <c r="K15"/>
      <c r="L15" s="17" t="s">
        <v>7</v>
      </c>
      <c r="M15" s="3" t="s">
        <v>31</v>
      </c>
      <c r="N15" s="31">
        <f t="shared" si="2"/>
        <v>-0.0765899026874386</v>
      </c>
      <c r="O15" s="32">
        <f t="shared" si="3"/>
        <v>-0.058596105084660066</v>
      </c>
      <c r="P15" s="73" t="s">
        <v>102</v>
      </c>
      <c r="Q15" s="17" t="s">
        <v>2</v>
      </c>
      <c r="R15" s="32">
        <v>-0.1686477490737217</v>
      </c>
      <c r="S15" s="32">
        <v>0.04455277798083901</v>
      </c>
      <c r="T15" s="26"/>
      <c r="U15" s="26"/>
    </row>
    <row r="16" spans="1:21" s="2" customFormat="1" ht="12.75" customHeight="1">
      <c r="A16" s="17" t="s">
        <v>8</v>
      </c>
      <c r="B16" s="3" t="s">
        <v>31</v>
      </c>
      <c r="C16" s="31">
        <f t="shared" si="0"/>
        <v>-0.5254458458183624</v>
      </c>
      <c r="D16" s="32">
        <f t="shared" si="1"/>
        <v>-0.5459912790940862</v>
      </c>
      <c r="E16"/>
      <c r="F16"/>
      <c r="G16" t="s">
        <v>6</v>
      </c>
      <c r="H16" t="s">
        <v>31</v>
      </c>
      <c r="I16" s="26">
        <v>-0.6668825266038243</v>
      </c>
      <c r="J16" s="26">
        <v>-0.3552865481773363</v>
      </c>
      <c r="K16"/>
      <c r="L16" s="17" t="s">
        <v>8</v>
      </c>
      <c r="M16" s="3" t="s">
        <v>31</v>
      </c>
      <c r="N16" s="31">
        <f t="shared" si="2"/>
        <v>-0.1986303152264366</v>
      </c>
      <c r="O16" s="32">
        <f t="shared" si="3"/>
        <v>-0.21248144188832163</v>
      </c>
      <c r="P16" s="73" t="s">
        <v>102</v>
      </c>
      <c r="Q16" s="17" t="s">
        <v>9</v>
      </c>
      <c r="R16" s="32">
        <v>-0.13261598215599357</v>
      </c>
      <c r="S16" s="32">
        <v>-0.15264634861720716</v>
      </c>
      <c r="T16" s="26"/>
      <c r="U16" s="26"/>
    </row>
    <row r="17" spans="1:21" s="2" customFormat="1" ht="12.75" customHeight="1">
      <c r="A17" s="17" t="s">
        <v>9</v>
      </c>
      <c r="B17" s="3" t="s">
        <v>31</v>
      </c>
      <c r="C17" s="31">
        <f t="shared" si="0"/>
        <v>-0.5243157942249932</v>
      </c>
      <c r="D17" s="32">
        <f t="shared" si="1"/>
        <v>-0.559067899843382</v>
      </c>
      <c r="E17"/>
      <c r="F17"/>
      <c r="G17" t="s">
        <v>13</v>
      </c>
      <c r="H17" t="s">
        <v>31</v>
      </c>
      <c r="I17" s="26">
        <v>-0.35712881707877187</v>
      </c>
      <c r="J17" s="26">
        <v>-0.3548155815969567</v>
      </c>
      <c r="K17"/>
      <c r="L17" s="17" t="s">
        <v>9</v>
      </c>
      <c r="M17" s="3" t="s">
        <v>31</v>
      </c>
      <c r="N17" s="31">
        <f t="shared" si="2"/>
        <v>-0.13261598215599357</v>
      </c>
      <c r="O17" s="32">
        <f t="shared" si="3"/>
        <v>-0.15264634861720716</v>
      </c>
      <c r="P17" s="73" t="s">
        <v>102</v>
      </c>
      <c r="Q17" s="17" t="s">
        <v>6</v>
      </c>
      <c r="R17" s="32">
        <v>-0.13197661263839566</v>
      </c>
      <c r="S17" s="32">
        <v>-0.06589049575505757</v>
      </c>
      <c r="T17" s="26"/>
      <c r="U17" s="26"/>
    </row>
    <row r="18" spans="1:21" s="2" customFormat="1" ht="12.75" customHeight="1">
      <c r="A18" s="17" t="s">
        <v>10</v>
      </c>
      <c r="B18" s="3" t="s">
        <v>31</v>
      </c>
      <c r="C18" s="31"/>
      <c r="D18" s="32"/>
      <c r="E18"/>
      <c r="F18"/>
      <c r="G18" t="s">
        <v>25</v>
      </c>
      <c r="H18" t="s">
        <v>31</v>
      </c>
      <c r="I18" s="26">
        <v>-0.328567076182405</v>
      </c>
      <c r="J18" s="26">
        <v>-0.2943277162185619</v>
      </c>
      <c r="K18"/>
      <c r="L18" s="17" t="s">
        <v>10</v>
      </c>
      <c r="M18" s="3" t="s">
        <v>31</v>
      </c>
      <c r="N18" s="31" t="e">
        <f t="shared" si="2"/>
        <v>#DIV/0!</v>
      </c>
      <c r="O18" s="32" t="e">
        <f t="shared" si="3"/>
        <v>#DIV/0!</v>
      </c>
      <c r="P18" s="73" t="s">
        <v>102</v>
      </c>
      <c r="Q18" s="17" t="s">
        <v>29</v>
      </c>
      <c r="R18" s="32">
        <v>-0.12945546610888414</v>
      </c>
      <c r="S18" s="32">
        <v>-0.15512100992176614</v>
      </c>
      <c r="T18" s="26"/>
      <c r="U18" s="26"/>
    </row>
    <row r="19" spans="1:21" s="2" customFormat="1" ht="12.75" customHeight="1">
      <c r="A19" s="17" t="s">
        <v>11</v>
      </c>
      <c r="B19" s="3" t="s">
        <v>31</v>
      </c>
      <c r="C19" s="31">
        <f t="shared" si="0"/>
        <v>-0.40434244702856725</v>
      </c>
      <c r="D19" s="32">
        <f t="shared" si="1"/>
        <v>-0.2518747458763043</v>
      </c>
      <c r="E19"/>
      <c r="F19"/>
      <c r="G19" t="s">
        <v>11</v>
      </c>
      <c r="H19" t="s">
        <v>31</v>
      </c>
      <c r="I19" s="26">
        <v>-0.40434244702856725</v>
      </c>
      <c r="J19" s="26">
        <v>-0.2518747458763043</v>
      </c>
      <c r="K19"/>
      <c r="L19" s="17" t="s">
        <v>11</v>
      </c>
      <c r="M19" s="3" t="s">
        <v>31</v>
      </c>
      <c r="N19" s="31">
        <f t="shared" si="2"/>
        <v>-0.08526758974859716</v>
      </c>
      <c r="O19" s="32">
        <f t="shared" si="3"/>
        <v>-0.11822031567380364</v>
      </c>
      <c r="P19" s="73" t="s">
        <v>102</v>
      </c>
      <c r="Q19" s="17" t="s">
        <v>20</v>
      </c>
      <c r="R19" s="32">
        <v>-0.12100850686576525</v>
      </c>
      <c r="S19" s="32">
        <v>-0.06131523054038468</v>
      </c>
      <c r="T19" s="26"/>
      <c r="U19" s="26"/>
    </row>
    <row r="20" spans="1:21" s="2" customFormat="1" ht="12.75" customHeight="1">
      <c r="A20" s="17" t="s">
        <v>30</v>
      </c>
      <c r="B20" s="3" t="s">
        <v>31</v>
      </c>
      <c r="C20" s="31"/>
      <c r="D20" s="32"/>
      <c r="E20"/>
      <c r="F20"/>
      <c r="G20" t="s">
        <v>15</v>
      </c>
      <c r="H20" t="s">
        <v>31</v>
      </c>
      <c r="I20" s="26">
        <v>-0.1264186403142784</v>
      </c>
      <c r="J20" s="26">
        <v>-0.18199067770984445</v>
      </c>
      <c r="K20"/>
      <c r="L20" s="17" t="s">
        <v>30</v>
      </c>
      <c r="M20" s="3" t="s">
        <v>31</v>
      </c>
      <c r="N20" s="31" t="e">
        <f t="shared" si="2"/>
        <v>#DIV/0!</v>
      </c>
      <c r="O20" s="32" t="e">
        <f t="shared" si="3"/>
        <v>#DIV/0!</v>
      </c>
      <c r="P20" s="73" t="s">
        <v>102</v>
      </c>
      <c r="Q20" s="17" t="s">
        <v>19</v>
      </c>
      <c r="R20" s="32">
        <v>-0.10963015377582619</v>
      </c>
      <c r="S20" s="32">
        <v>-0.11807041358458215</v>
      </c>
      <c r="T20" s="26"/>
      <c r="U20" s="26"/>
    </row>
    <row r="21" spans="1:21" s="2" customFormat="1" ht="12.75" customHeight="1">
      <c r="A21" s="17" t="s">
        <v>12</v>
      </c>
      <c r="B21" s="3" t="s">
        <v>31</v>
      </c>
      <c r="C21" s="31">
        <f t="shared" si="0"/>
        <v>-0.22642877280483686</v>
      </c>
      <c r="D21" s="32">
        <f t="shared" si="1"/>
        <v>-0.14235116350742172</v>
      </c>
      <c r="E21"/>
      <c r="F21"/>
      <c r="G21" t="s">
        <v>19</v>
      </c>
      <c r="H21" t="s">
        <v>31</v>
      </c>
      <c r="I21" s="26">
        <v>-0.18625512664930288</v>
      </c>
      <c r="J21" s="26">
        <v>-0.18008148537262247</v>
      </c>
      <c r="K21"/>
      <c r="L21" s="17" t="s">
        <v>12</v>
      </c>
      <c r="M21" s="3" t="s">
        <v>31</v>
      </c>
      <c r="N21" s="31">
        <f t="shared" si="2"/>
        <v>-0.21631807173729867</v>
      </c>
      <c r="O21" s="32">
        <f t="shared" si="3"/>
        <v>-0.19527879076717058</v>
      </c>
      <c r="P21" s="73" t="s">
        <v>102</v>
      </c>
      <c r="Q21" s="17" t="s">
        <v>0</v>
      </c>
      <c r="R21" s="32">
        <v>-0.09819918433860186</v>
      </c>
      <c r="S21" s="32">
        <v>-0.12876836617599563</v>
      </c>
      <c r="T21" s="26"/>
      <c r="U21" s="26"/>
    </row>
    <row r="22" spans="1:21" s="2" customFormat="1" ht="12.75" customHeight="1">
      <c r="A22" s="17" t="s">
        <v>13</v>
      </c>
      <c r="B22" s="3" t="s">
        <v>31</v>
      </c>
      <c r="C22" s="31">
        <f t="shared" si="0"/>
        <v>-0.35712881707877187</v>
      </c>
      <c r="D22" s="32">
        <f t="shared" si="1"/>
        <v>-0.3548155815969567</v>
      </c>
      <c r="E22"/>
      <c r="F22"/>
      <c r="G22" t="s">
        <v>26</v>
      </c>
      <c r="H22" t="s">
        <v>31</v>
      </c>
      <c r="I22" s="26">
        <v>-0.11953670626504198</v>
      </c>
      <c r="J22" s="26">
        <v>-0.17513235234930868</v>
      </c>
      <c r="K22"/>
      <c r="L22" s="17" t="s">
        <v>13</v>
      </c>
      <c r="M22" s="3" t="s">
        <v>31</v>
      </c>
      <c r="N22" s="31">
        <f t="shared" si="2"/>
        <v>-0.03679840198048456</v>
      </c>
      <c r="O22" s="32">
        <f t="shared" si="3"/>
        <v>-0.0333344793276531</v>
      </c>
      <c r="P22" s="73" t="s">
        <v>102</v>
      </c>
      <c r="Q22" s="17" t="s">
        <v>11</v>
      </c>
      <c r="R22" s="32">
        <v>-0.08526758974859716</v>
      </c>
      <c r="S22" s="32">
        <v>-0.11822031567380364</v>
      </c>
      <c r="T22" s="26"/>
      <c r="U22" s="26"/>
    </row>
    <row r="23" spans="1:21" s="2" customFormat="1" ht="12.75" customHeight="1">
      <c r="A23" s="17" t="s">
        <v>14</v>
      </c>
      <c r="B23" s="3" t="s">
        <v>31</v>
      </c>
      <c r="C23" s="31">
        <f t="shared" si="0"/>
        <v>0.7297786376314515</v>
      </c>
      <c r="D23" s="32">
        <f t="shared" si="1"/>
        <v>0.7815382967568343</v>
      </c>
      <c r="E23"/>
      <c r="F23"/>
      <c r="G23" t="s">
        <v>12</v>
      </c>
      <c r="H23" t="s">
        <v>31</v>
      </c>
      <c r="I23" s="26">
        <v>-0.22642877280483686</v>
      </c>
      <c r="J23" s="26">
        <v>-0.14235116350742172</v>
      </c>
      <c r="K23"/>
      <c r="L23" s="17" t="s">
        <v>14</v>
      </c>
      <c r="M23" s="3" t="s">
        <v>31</v>
      </c>
      <c r="N23" s="31">
        <f t="shared" si="2"/>
        <v>0.026743520982509317</v>
      </c>
      <c r="O23" s="32">
        <f t="shared" si="3"/>
        <v>0.02764256572534518</v>
      </c>
      <c r="P23" s="73" t="s">
        <v>102</v>
      </c>
      <c r="Q23" s="17" t="s">
        <v>7</v>
      </c>
      <c r="R23" s="32">
        <v>-0.0765899026874386</v>
      </c>
      <c r="S23" s="32">
        <v>-0.058596105084660066</v>
      </c>
      <c r="T23" s="26"/>
      <c r="U23" s="26"/>
    </row>
    <row r="24" spans="1:21" s="2" customFormat="1" ht="12.75" customHeight="1">
      <c r="A24" s="17" t="s">
        <v>39</v>
      </c>
      <c r="B24" s="3" t="s">
        <v>31</v>
      </c>
      <c r="C24" s="31">
        <f t="shared" si="0"/>
        <v>-0.18407494852606798</v>
      </c>
      <c r="D24" s="32">
        <f t="shared" si="1"/>
        <v>-0.1259067485603763</v>
      </c>
      <c r="E24"/>
      <c r="F24"/>
      <c r="G24" t="s">
        <v>0</v>
      </c>
      <c r="H24" t="s">
        <v>31</v>
      </c>
      <c r="I24" s="26">
        <v>-0.06618928137098101</v>
      </c>
      <c r="J24" s="26">
        <v>-0.12669130947051588</v>
      </c>
      <c r="K24"/>
      <c r="L24" s="17" t="s">
        <v>39</v>
      </c>
      <c r="M24" s="3" t="s">
        <v>31</v>
      </c>
      <c r="N24" s="31">
        <f t="shared" si="2"/>
        <v>0.07354077600322118</v>
      </c>
      <c r="O24" s="32">
        <f t="shared" si="3"/>
        <v>0.10317269450740563</v>
      </c>
      <c r="P24" s="73" t="s">
        <v>102</v>
      </c>
      <c r="Q24" s="17" t="s">
        <v>27</v>
      </c>
      <c r="R24" s="32">
        <v>-0.056557893960719086</v>
      </c>
      <c r="S24" s="32">
        <v>-0.116258198166597</v>
      </c>
      <c r="T24" s="26"/>
      <c r="U24" s="26"/>
    </row>
    <row r="25" spans="1:21" s="2" customFormat="1" ht="12.75" customHeight="1">
      <c r="A25" s="17" t="s">
        <v>15</v>
      </c>
      <c r="B25" s="3" t="s">
        <v>31</v>
      </c>
      <c r="C25" s="31">
        <f t="shared" si="0"/>
        <v>-0.1264186403142784</v>
      </c>
      <c r="D25" s="32">
        <f t="shared" si="1"/>
        <v>-0.18199067770984445</v>
      </c>
      <c r="E25"/>
      <c r="F25"/>
      <c r="G25" t="s">
        <v>39</v>
      </c>
      <c r="H25" t="s">
        <v>31</v>
      </c>
      <c r="I25" s="26">
        <v>-0.18407494852606798</v>
      </c>
      <c r="J25" s="26">
        <v>-0.1259067485603763</v>
      </c>
      <c r="K25"/>
      <c r="L25" s="17" t="s">
        <v>15</v>
      </c>
      <c r="M25" s="3" t="s">
        <v>31</v>
      </c>
      <c r="N25" s="31">
        <f t="shared" si="2"/>
        <v>0.12742985804252038</v>
      </c>
      <c r="O25" s="32">
        <f t="shared" si="3"/>
        <v>0.09760366660036124</v>
      </c>
      <c r="P25" s="73" t="s">
        <v>102</v>
      </c>
      <c r="Q25" s="17" t="s">
        <v>21</v>
      </c>
      <c r="R25" s="32">
        <v>-0.04961228691337172</v>
      </c>
      <c r="S25" s="32">
        <v>-0.049355844621135736</v>
      </c>
      <c r="T25" s="26"/>
      <c r="U25" s="26"/>
    </row>
    <row r="26" spans="1:21" s="2" customFormat="1" ht="12.75" customHeight="1">
      <c r="A26" s="17" t="s">
        <v>16</v>
      </c>
      <c r="B26" s="3" t="s">
        <v>31</v>
      </c>
      <c r="C26" s="31"/>
      <c r="D26" s="32"/>
      <c r="E26"/>
      <c r="F26"/>
      <c r="G26" t="s">
        <v>20</v>
      </c>
      <c r="H26" t="s">
        <v>31</v>
      </c>
      <c r="I26" s="26">
        <v>-0.10627763454279404</v>
      </c>
      <c r="J26" s="26">
        <v>-0.0714399520135669</v>
      </c>
      <c r="K26"/>
      <c r="L26" s="17" t="s">
        <v>16</v>
      </c>
      <c r="M26" s="3" t="s">
        <v>31</v>
      </c>
      <c r="N26" s="31" t="e">
        <f t="shared" si="2"/>
        <v>#DIV/0!</v>
      </c>
      <c r="O26" s="32" t="e">
        <f t="shared" si="3"/>
        <v>#DIV/0!</v>
      </c>
      <c r="P26" s="73" t="s">
        <v>102</v>
      </c>
      <c r="Q26" s="17" t="s">
        <v>24</v>
      </c>
      <c r="R26" s="32">
        <v>-0.040803768042778965</v>
      </c>
      <c r="S26" s="32">
        <v>-0.03400093851032293</v>
      </c>
      <c r="T26" s="26"/>
      <c r="U26" s="26"/>
    </row>
    <row r="27" spans="1:21" s="2" customFormat="1" ht="12.75" customHeight="1">
      <c r="A27" s="17" t="s">
        <v>17</v>
      </c>
      <c r="B27" s="3" t="s">
        <v>31</v>
      </c>
      <c r="C27" s="31">
        <f t="shared" si="0"/>
        <v>1.1873032265929817</v>
      </c>
      <c r="D27" s="32">
        <f t="shared" si="1"/>
        <v>0.5816526157729607</v>
      </c>
      <c r="E27"/>
      <c r="F27"/>
      <c r="G27" t="s">
        <v>24</v>
      </c>
      <c r="H27" t="s">
        <v>31</v>
      </c>
      <c r="I27" s="26">
        <v>-0.05125730574287313</v>
      </c>
      <c r="J27" s="26">
        <v>0.020383321178854663</v>
      </c>
      <c r="K27"/>
      <c r="L27" s="17" t="s">
        <v>17</v>
      </c>
      <c r="M27" s="3" t="s">
        <v>31</v>
      </c>
      <c r="N27" s="31">
        <f t="shared" si="2"/>
        <v>0.06162171489970203</v>
      </c>
      <c r="O27" s="32">
        <f t="shared" si="3"/>
        <v>0.05157704373597505</v>
      </c>
      <c r="P27" s="73" t="s">
        <v>102</v>
      </c>
      <c r="Q27" s="17" t="s">
        <v>13</v>
      </c>
      <c r="R27" s="32">
        <v>-0.03679840198048456</v>
      </c>
      <c r="S27" s="32">
        <v>-0.0333344793276531</v>
      </c>
      <c r="T27" s="26"/>
      <c r="U27" s="26"/>
    </row>
    <row r="28" spans="1:21" s="2" customFormat="1" ht="12.75" customHeight="1">
      <c r="A28" s="17" t="s">
        <v>18</v>
      </c>
      <c r="B28" s="3" t="s">
        <v>31</v>
      </c>
      <c r="C28" s="31">
        <f t="shared" si="0"/>
        <v>-0.6114601252379304</v>
      </c>
      <c r="D28" s="32">
        <f t="shared" si="1"/>
        <v>-0.627357886132198</v>
      </c>
      <c r="E28"/>
      <c r="F28"/>
      <c r="G28" t="s">
        <v>2</v>
      </c>
      <c r="H28" t="s">
        <v>31</v>
      </c>
      <c r="I28" s="26">
        <v>-0.1686477490737217</v>
      </c>
      <c r="J28" s="26">
        <v>0.04455277798083901</v>
      </c>
      <c r="K28"/>
      <c r="L28" s="17" t="s">
        <v>18</v>
      </c>
      <c r="M28" s="3" t="s">
        <v>31</v>
      </c>
      <c r="N28" s="31">
        <f t="shared" si="2"/>
        <v>-0.20293932651019397</v>
      </c>
      <c r="O28" s="32">
        <f t="shared" si="3"/>
        <v>-0.23059396092286355</v>
      </c>
      <c r="P28" s="73" t="s">
        <v>102</v>
      </c>
      <c r="Q28" s="17" t="s">
        <v>4</v>
      </c>
      <c r="R28" s="32">
        <v>-0.02453440874698698</v>
      </c>
      <c r="S28" s="32">
        <v>0.035481738157308707</v>
      </c>
      <c r="T28" s="26"/>
      <c r="U28" s="26"/>
    </row>
    <row r="29" spans="1:21" s="2" customFormat="1" ht="12.75" customHeight="1">
      <c r="A29" s="17" t="s">
        <v>19</v>
      </c>
      <c r="B29" s="3" t="s">
        <v>31</v>
      </c>
      <c r="C29" s="31">
        <f t="shared" si="0"/>
        <v>-0.18625512664930288</v>
      </c>
      <c r="D29" s="32">
        <f t="shared" si="1"/>
        <v>-0.18008148537262247</v>
      </c>
      <c r="E29"/>
      <c r="F29"/>
      <c r="G29" t="s">
        <v>21</v>
      </c>
      <c r="H29" t="s">
        <v>31</v>
      </c>
      <c r="I29" s="26">
        <v>0.07484402503493803</v>
      </c>
      <c r="J29" s="26">
        <v>0.07489957851039719</v>
      </c>
      <c r="K29"/>
      <c r="L29" s="17" t="s">
        <v>19</v>
      </c>
      <c r="M29" s="3" t="s">
        <v>31</v>
      </c>
      <c r="N29" s="31">
        <f t="shared" si="2"/>
        <v>-0.10963015377582619</v>
      </c>
      <c r="O29" s="32">
        <f t="shared" si="3"/>
        <v>-0.11807041358458215</v>
      </c>
      <c r="P29" s="73" t="s">
        <v>102</v>
      </c>
      <c r="Q29" s="17" t="s">
        <v>5</v>
      </c>
      <c r="R29" s="32">
        <v>-0.010757323194119928</v>
      </c>
      <c r="S29" s="32">
        <v>-0.007271548602695077</v>
      </c>
      <c r="T29" s="26"/>
      <c r="U29" s="26"/>
    </row>
    <row r="30" spans="1:21" s="2" customFormat="1" ht="12.75" customHeight="1">
      <c r="A30" s="17" t="s">
        <v>20</v>
      </c>
      <c r="B30" s="3" t="s">
        <v>31</v>
      </c>
      <c r="C30" s="31">
        <f t="shared" si="0"/>
        <v>-0.10627763454279404</v>
      </c>
      <c r="D30" s="32">
        <f t="shared" si="1"/>
        <v>-0.0714399520135669</v>
      </c>
      <c r="E30"/>
      <c r="F30"/>
      <c r="G30" t="s">
        <v>22</v>
      </c>
      <c r="H30" t="s">
        <v>31</v>
      </c>
      <c r="I30" s="26">
        <v>6.932272833912704</v>
      </c>
      <c r="J30" s="26">
        <v>0.07545363646574965</v>
      </c>
      <c r="K30"/>
      <c r="L30" s="17" t="s">
        <v>20</v>
      </c>
      <c r="M30" s="3" t="s">
        <v>31</v>
      </c>
      <c r="N30" s="31">
        <f t="shared" si="2"/>
        <v>-0.12100850686576525</v>
      </c>
      <c r="O30" s="32">
        <f t="shared" si="3"/>
        <v>-0.06131523054038468</v>
      </c>
      <c r="P30" s="73" t="s">
        <v>102</v>
      </c>
      <c r="Q30" s="17" t="s">
        <v>14</v>
      </c>
      <c r="R30" s="32">
        <v>0.026743520982509317</v>
      </c>
      <c r="S30" s="32">
        <v>0.02764256572534518</v>
      </c>
      <c r="T30" s="26"/>
      <c r="U30" s="26"/>
    </row>
    <row r="31" spans="1:21" s="2" customFormat="1" ht="12.75" customHeight="1">
      <c r="A31" s="17" t="s">
        <v>21</v>
      </c>
      <c r="B31" s="3" t="s">
        <v>31</v>
      </c>
      <c r="C31" s="31">
        <f t="shared" si="0"/>
        <v>0.07484402503493803</v>
      </c>
      <c r="D31" s="32">
        <f t="shared" si="1"/>
        <v>0.07489957851039719</v>
      </c>
      <c r="E31"/>
      <c r="F31"/>
      <c r="G31" t="s">
        <v>5</v>
      </c>
      <c r="H31" t="s">
        <v>31</v>
      </c>
      <c r="I31" s="26">
        <v>0.37167325371118975</v>
      </c>
      <c r="J31" s="26">
        <v>0.41448893750766747</v>
      </c>
      <c r="K31"/>
      <c r="L31" s="17" t="s">
        <v>21</v>
      </c>
      <c r="M31" s="3" t="s">
        <v>31</v>
      </c>
      <c r="N31" s="31">
        <f t="shared" si="2"/>
        <v>-0.04961228691337172</v>
      </c>
      <c r="O31" s="32">
        <f t="shared" si="3"/>
        <v>-0.049355844621135736</v>
      </c>
      <c r="P31" s="73" t="s">
        <v>102</v>
      </c>
      <c r="Q31" s="17" t="s">
        <v>26</v>
      </c>
      <c r="R31" s="32">
        <v>0.050380838019919105</v>
      </c>
      <c r="S31" s="32">
        <v>0.04391629386992468</v>
      </c>
      <c r="T31" s="26"/>
      <c r="U31" s="26"/>
    </row>
    <row r="32" spans="1:21" s="2" customFormat="1" ht="12.75" customHeight="1">
      <c r="A32" s="17" t="s">
        <v>22</v>
      </c>
      <c r="B32" s="3" t="s">
        <v>31</v>
      </c>
      <c r="C32" s="31">
        <f t="shared" si="0"/>
        <v>6.932272833912704</v>
      </c>
      <c r="D32" s="32">
        <f t="shared" si="1"/>
        <v>0.07545363646574965</v>
      </c>
      <c r="E32"/>
      <c r="F32"/>
      <c r="G32" t="s">
        <v>23</v>
      </c>
      <c r="H32" t="s">
        <v>31</v>
      </c>
      <c r="I32" s="26">
        <v>-0.5756125188203876</v>
      </c>
      <c r="J32" s="26">
        <v>0.5470915440590325</v>
      </c>
      <c r="K32"/>
      <c r="L32" s="17" t="s">
        <v>22</v>
      </c>
      <c r="M32" s="3" t="s">
        <v>31</v>
      </c>
      <c r="N32" s="31">
        <f t="shared" si="2"/>
        <v>1.860168389540537</v>
      </c>
      <c r="O32" s="32">
        <f t="shared" si="3"/>
        <v>0.07545363646574965</v>
      </c>
      <c r="P32" s="73" t="s">
        <v>102</v>
      </c>
      <c r="Q32" s="17" t="s">
        <v>17</v>
      </c>
      <c r="R32" s="32">
        <v>0.06162171489970203</v>
      </c>
      <c r="S32" s="32">
        <v>0.05157704373597505</v>
      </c>
      <c r="T32" s="26"/>
      <c r="U32" s="26"/>
    </row>
    <row r="33" spans="1:21" s="2" customFormat="1" ht="12.75" customHeight="1">
      <c r="A33" s="17" t="s">
        <v>23</v>
      </c>
      <c r="B33" s="3" t="s">
        <v>31</v>
      </c>
      <c r="C33" s="31">
        <f t="shared" si="0"/>
        <v>-0.5756125188203876</v>
      </c>
      <c r="D33" s="32">
        <f t="shared" si="1"/>
        <v>0.5470915440590325</v>
      </c>
      <c r="E33"/>
      <c r="F33"/>
      <c r="G33" t="s">
        <v>17</v>
      </c>
      <c r="H33" t="s">
        <v>31</v>
      </c>
      <c r="I33" s="26">
        <v>1.1873032265929817</v>
      </c>
      <c r="J33" s="26">
        <v>0.5816526157729607</v>
      </c>
      <c r="K33"/>
      <c r="L33" s="17" t="s">
        <v>23</v>
      </c>
      <c r="M33" s="3" t="s">
        <v>31</v>
      </c>
      <c r="N33" s="31">
        <f t="shared" si="2"/>
        <v>-0.28472063855001195</v>
      </c>
      <c r="O33" s="32">
        <f t="shared" si="3"/>
        <v>-0.2881868940451534</v>
      </c>
      <c r="P33" s="73" t="s">
        <v>102</v>
      </c>
      <c r="Q33" s="17" t="s">
        <v>39</v>
      </c>
      <c r="R33" s="32">
        <v>0.07354077600322118</v>
      </c>
      <c r="S33" s="32">
        <v>0.10317269450740563</v>
      </c>
      <c r="T33" s="26"/>
      <c r="U33" s="26"/>
    </row>
    <row r="34" spans="1:21" s="2" customFormat="1" ht="12.75" customHeight="1">
      <c r="A34" s="17" t="s">
        <v>24</v>
      </c>
      <c r="B34" s="3" t="s">
        <v>31</v>
      </c>
      <c r="C34" s="31">
        <f t="shared" si="0"/>
        <v>-0.05125730574287313</v>
      </c>
      <c r="D34" s="32">
        <f t="shared" si="1"/>
        <v>0.020383321178854663</v>
      </c>
      <c r="E34"/>
      <c r="F34"/>
      <c r="G34" t="s">
        <v>14</v>
      </c>
      <c r="H34" t="s">
        <v>31</v>
      </c>
      <c r="I34" s="26">
        <v>0.7297786376314515</v>
      </c>
      <c r="J34" s="26">
        <v>0.7815382967568343</v>
      </c>
      <c r="K34"/>
      <c r="L34" s="17" t="s">
        <v>24</v>
      </c>
      <c r="M34" s="3" t="s">
        <v>31</v>
      </c>
      <c r="N34" s="31">
        <f t="shared" si="2"/>
        <v>-0.040803768042778965</v>
      </c>
      <c r="O34" s="32">
        <f t="shared" si="3"/>
        <v>-0.03400093851032293</v>
      </c>
      <c r="P34" s="73" t="s">
        <v>102</v>
      </c>
      <c r="Q34" s="17" t="s">
        <v>15</v>
      </c>
      <c r="R34" s="32">
        <v>0.12742985804252038</v>
      </c>
      <c r="S34" s="32">
        <v>0.09760366660036124</v>
      </c>
      <c r="T34" s="26"/>
      <c r="U34" s="26"/>
    </row>
    <row r="35" spans="1:21" s="2" customFormat="1" ht="12.75" customHeight="1">
      <c r="A35" s="17" t="s">
        <v>25</v>
      </c>
      <c r="B35" s="3" t="s">
        <v>31</v>
      </c>
      <c r="C35" s="31">
        <f t="shared" si="0"/>
        <v>-0.328567076182405</v>
      </c>
      <c r="D35" s="32">
        <f t="shared" si="1"/>
        <v>-0.2943277162185619</v>
      </c>
      <c r="E35"/>
      <c r="F35"/>
      <c r="G35" t="s">
        <v>7</v>
      </c>
      <c r="H35" t="s">
        <v>31</v>
      </c>
      <c r="I35" s="26">
        <v>4.7187544629766425</v>
      </c>
      <c r="J35" s="26">
        <v>7.284717821709171</v>
      </c>
      <c r="K35"/>
      <c r="L35" s="17" t="s">
        <v>25</v>
      </c>
      <c r="M35" s="3" t="s">
        <v>31</v>
      </c>
      <c r="N35" s="31">
        <f t="shared" si="2"/>
        <v>-0.25313807069569827</v>
      </c>
      <c r="O35" s="32">
        <f t="shared" si="3"/>
        <v>-0.2171106469160511</v>
      </c>
      <c r="P35" s="73" t="s">
        <v>102</v>
      </c>
      <c r="Q35" s="17" t="s">
        <v>22</v>
      </c>
      <c r="R35" s="32">
        <v>1.860168389540537</v>
      </c>
      <c r="S35" s="32">
        <v>0.07545363646574965</v>
      </c>
      <c r="T35" s="26"/>
      <c r="U35" s="26"/>
    </row>
    <row r="36" spans="1:21" s="2" customFormat="1" ht="12.75" customHeight="1">
      <c r="A36" s="17" t="s">
        <v>26</v>
      </c>
      <c r="B36" s="3" t="s">
        <v>31</v>
      </c>
      <c r="C36" s="31">
        <f t="shared" si="0"/>
        <v>-0.11953670626504198</v>
      </c>
      <c r="D36" s="32">
        <f t="shared" si="1"/>
        <v>-0.17513235234930868</v>
      </c>
      <c r="E36"/>
      <c r="F36"/>
      <c r="G36" t="s">
        <v>10</v>
      </c>
      <c r="H36" t="s">
        <v>31</v>
      </c>
      <c r="I36" s="26"/>
      <c r="J36" s="26"/>
      <c r="K36"/>
      <c r="L36" s="17" t="s">
        <v>26</v>
      </c>
      <c r="M36" s="3" t="s">
        <v>31</v>
      </c>
      <c r="N36" s="31">
        <f t="shared" si="2"/>
        <v>0.050380838019919105</v>
      </c>
      <c r="O36" s="32">
        <f t="shared" si="3"/>
        <v>0.04391629386992468</v>
      </c>
      <c r="P36" s="73" t="s">
        <v>102</v>
      </c>
      <c r="Q36" s="17" t="s">
        <v>10</v>
      </c>
      <c r="R36" s="26"/>
      <c r="S36" s="26"/>
      <c r="T36" s="26"/>
      <c r="U36" s="26"/>
    </row>
    <row r="37" spans="1:21" s="2" customFormat="1" ht="12.75" customHeight="1">
      <c r="A37" s="17" t="s">
        <v>27</v>
      </c>
      <c r="B37" s="3" t="s">
        <v>31</v>
      </c>
      <c r="C37" s="31">
        <f t="shared" si="0"/>
        <v>-0.27329617114555893</v>
      </c>
      <c r="D37" s="32">
        <f t="shared" si="1"/>
        <v>-0.4320569625477364</v>
      </c>
      <c r="E37"/>
      <c r="F37"/>
      <c r="G37" t="s">
        <v>30</v>
      </c>
      <c r="H37" t="s">
        <v>31</v>
      </c>
      <c r="I37" s="26"/>
      <c r="J37" s="26"/>
      <c r="K37"/>
      <c r="L37" s="17" t="s">
        <v>27</v>
      </c>
      <c r="M37" s="3" t="s">
        <v>31</v>
      </c>
      <c r="N37" s="31">
        <f t="shared" si="2"/>
        <v>-0.056557893960719086</v>
      </c>
      <c r="O37" s="32">
        <f t="shared" si="3"/>
        <v>-0.116258198166597</v>
      </c>
      <c r="P37" s="73" t="s">
        <v>102</v>
      </c>
      <c r="Q37" s="17" t="s">
        <v>30</v>
      </c>
      <c r="R37" s="26"/>
      <c r="S37" s="26"/>
      <c r="T37" s="26"/>
      <c r="U37" s="26"/>
    </row>
    <row r="38" spans="1:21" s="2" customFormat="1" ht="12.75" customHeight="1">
      <c r="A38" s="17" t="s">
        <v>28</v>
      </c>
      <c r="B38" s="3" t="s">
        <v>31</v>
      </c>
      <c r="C38" s="31"/>
      <c r="D38" s="32"/>
      <c r="E38"/>
      <c r="F38"/>
      <c r="G38" t="s">
        <v>16</v>
      </c>
      <c r="H38" t="s">
        <v>31</v>
      </c>
      <c r="I38" s="26"/>
      <c r="J38" s="26"/>
      <c r="K38"/>
      <c r="L38" s="17" t="s">
        <v>28</v>
      </c>
      <c r="M38" s="3" t="s">
        <v>31</v>
      </c>
      <c r="N38" s="31" t="e">
        <f t="shared" si="2"/>
        <v>#DIV/0!</v>
      </c>
      <c r="O38" s="32" t="e">
        <f t="shared" si="3"/>
        <v>#DIV/0!</v>
      </c>
      <c r="P38" s="73" t="s">
        <v>102</v>
      </c>
      <c r="Q38" s="17" t="s">
        <v>16</v>
      </c>
      <c r="R38" s="26"/>
      <c r="S38" s="26"/>
      <c r="T38" s="26"/>
      <c r="U38" s="26"/>
    </row>
    <row r="39" spans="1:21" s="2" customFormat="1" ht="12.75" customHeight="1">
      <c r="A39" s="17" t="s">
        <v>29</v>
      </c>
      <c r="B39" s="3" t="s">
        <v>31</v>
      </c>
      <c r="C39" s="31">
        <f t="shared" si="0"/>
        <v>-0.6405740959096488</v>
      </c>
      <c r="D39" s="32">
        <f t="shared" si="1"/>
        <v>-0.5723353071639616</v>
      </c>
      <c r="E39"/>
      <c r="F39"/>
      <c r="G39" t="s">
        <v>28</v>
      </c>
      <c r="H39" t="s">
        <v>31</v>
      </c>
      <c r="I39" s="26"/>
      <c r="J39" s="26"/>
      <c r="K39"/>
      <c r="L39" s="17" t="s">
        <v>29</v>
      </c>
      <c r="M39" s="3" t="s">
        <v>31</v>
      </c>
      <c r="N39" s="31">
        <f t="shared" si="2"/>
        <v>-0.12945546610888414</v>
      </c>
      <c r="O39" s="32">
        <f t="shared" si="3"/>
        <v>-0.15512100992176614</v>
      </c>
      <c r="P39" s="73" t="s">
        <v>102</v>
      </c>
      <c r="Q39" s="17" t="s">
        <v>28</v>
      </c>
      <c r="T39" s="26"/>
      <c r="U39" s="26"/>
    </row>
    <row r="40" spans="1:19" s="2" customFormat="1" ht="12.75" customHeight="1">
      <c r="A40" s="5"/>
      <c r="C40" s="9"/>
      <c r="E40" s="7"/>
      <c r="F40" s="7"/>
      <c r="H40" s="22"/>
      <c r="R40" s="2">
        <v>6</v>
      </c>
      <c r="S40" s="2">
        <v>8</v>
      </c>
    </row>
    <row r="41" spans="1:19" s="2" customFormat="1" ht="12.75" customHeight="1">
      <c r="A41" s="5"/>
      <c r="C41" s="9"/>
      <c r="E41" s="7"/>
      <c r="F41" s="7"/>
      <c r="H41" s="22"/>
      <c r="R41" s="2">
        <v>28</v>
      </c>
      <c r="S41" s="2">
        <v>28</v>
      </c>
    </row>
    <row r="42" spans="3:19" s="2" customFormat="1" ht="12.75" customHeight="1">
      <c r="C42" s="9"/>
      <c r="D42" s="9"/>
      <c r="E42" s="7"/>
      <c r="F42" s="7"/>
      <c r="H42" s="22"/>
      <c r="R42" s="2">
        <f>R41-R40</f>
        <v>22</v>
      </c>
      <c r="S42" s="2">
        <f>S41-S40</f>
        <v>20</v>
      </c>
    </row>
    <row r="43" spans="1:21" ht="12.75">
      <c r="A43" s="10"/>
      <c r="B43" s="8"/>
      <c r="C43" s="8"/>
      <c r="D43" s="8"/>
      <c r="E43" s="8"/>
      <c r="F43" s="8"/>
      <c r="G43" s="2"/>
      <c r="H43" s="22"/>
      <c r="I43" s="2"/>
      <c r="J43" s="37" t="s">
        <v>47</v>
      </c>
      <c r="K43" s="37" t="s">
        <v>31</v>
      </c>
      <c r="L43" s="38"/>
      <c r="M43" s="36"/>
      <c r="N43" s="36"/>
      <c r="O43" s="36"/>
      <c r="P43" s="36"/>
      <c r="Q43" s="36"/>
      <c r="R43" s="39"/>
      <c r="S43" s="35"/>
      <c r="T43" s="36"/>
      <c r="U43" s="36"/>
    </row>
    <row r="44" spans="2:21" s="2" customFormat="1" ht="12.75">
      <c r="B44"/>
      <c r="C44"/>
      <c r="D44" s="23"/>
      <c r="G44"/>
      <c r="H44"/>
      <c r="I44"/>
      <c r="J44" s="36"/>
      <c r="K44" s="35"/>
      <c r="L44" s="35"/>
      <c r="M44" s="35"/>
      <c r="N44" s="35"/>
      <c r="O44" s="35"/>
      <c r="P44" s="38"/>
      <c r="Q44" s="40"/>
      <c r="R44" s="39"/>
      <c r="S44" s="38"/>
      <c r="T44" s="35"/>
      <c r="U44" s="35"/>
    </row>
    <row r="45" spans="2:21" s="2" customFormat="1" ht="12.75">
      <c r="B45" s="20" t="s">
        <v>41</v>
      </c>
      <c r="C45" s="21" t="s">
        <v>42</v>
      </c>
      <c r="D45" s="63"/>
      <c r="E45" s="63"/>
      <c r="F45" s="63"/>
      <c r="G45"/>
      <c r="H45"/>
      <c r="I45"/>
      <c r="J45" s="41"/>
      <c r="K45" s="42"/>
      <c r="L45" s="42"/>
      <c r="M45" s="41" t="s">
        <v>34</v>
      </c>
      <c r="N45" s="43"/>
      <c r="O45" s="36"/>
      <c r="P45" s="41"/>
      <c r="Q45" s="42"/>
      <c r="R45" s="42"/>
      <c r="S45" s="42"/>
      <c r="T45" s="41" t="s">
        <v>34</v>
      </c>
      <c r="U45" s="43"/>
    </row>
    <row r="46" spans="2:21" s="2" customFormat="1" ht="12.75">
      <c r="B46" s="63"/>
      <c r="C46" s="63"/>
      <c r="D46" s="63"/>
      <c r="E46" s="63"/>
      <c r="F46" s="63"/>
      <c r="G46"/>
      <c r="H46"/>
      <c r="I46"/>
      <c r="J46" s="41" t="s">
        <v>35</v>
      </c>
      <c r="K46" s="41" t="s">
        <v>38</v>
      </c>
      <c r="L46" s="41" t="s">
        <v>41</v>
      </c>
      <c r="M46" s="41" t="s">
        <v>36</v>
      </c>
      <c r="N46" s="44" t="s">
        <v>44</v>
      </c>
      <c r="O46" s="36"/>
      <c r="P46" s="41" t="s">
        <v>35</v>
      </c>
      <c r="Q46" s="41" t="s">
        <v>38</v>
      </c>
      <c r="R46" s="41" t="s">
        <v>41</v>
      </c>
      <c r="S46" s="41" t="s">
        <v>58</v>
      </c>
      <c r="T46" s="41" t="s">
        <v>36</v>
      </c>
      <c r="U46" s="45" t="s">
        <v>40</v>
      </c>
    </row>
    <row r="47" spans="1:21" s="2" customFormat="1" ht="12.75">
      <c r="A47"/>
      <c r="B47" s="68"/>
      <c r="C47" s="69"/>
      <c r="D47" s="70" t="s">
        <v>34</v>
      </c>
      <c r="E47" s="69"/>
      <c r="F47" s="71"/>
      <c r="G47"/>
      <c r="H47"/>
      <c r="I47"/>
      <c r="J47" s="41" t="s">
        <v>33</v>
      </c>
      <c r="K47" s="41" t="s">
        <v>2</v>
      </c>
      <c r="L47" s="41" t="s">
        <v>48</v>
      </c>
      <c r="M47" s="46">
        <v>11.93801005</v>
      </c>
      <c r="N47" s="47">
        <v>9.786318483</v>
      </c>
      <c r="O47" s="36"/>
      <c r="P47" s="41" t="s">
        <v>33</v>
      </c>
      <c r="Q47" s="41" t="s">
        <v>2</v>
      </c>
      <c r="R47" s="41" t="s">
        <v>48</v>
      </c>
      <c r="S47" s="41" t="s">
        <v>59</v>
      </c>
      <c r="T47" s="46">
        <v>11.93801005</v>
      </c>
      <c r="U47" s="47">
        <v>9.188745059</v>
      </c>
    </row>
    <row r="48" spans="1:21" s="2" customFormat="1" ht="12.75">
      <c r="A48" s="26"/>
      <c r="B48" s="12" t="s">
        <v>35</v>
      </c>
      <c r="C48" s="12" t="s">
        <v>38</v>
      </c>
      <c r="D48" s="11" t="s">
        <v>36</v>
      </c>
      <c r="E48" s="64" t="s">
        <v>99</v>
      </c>
      <c r="F48" s="13" t="s">
        <v>40</v>
      </c>
      <c r="G48" s="8" t="s">
        <v>100</v>
      </c>
      <c r="H48" s="8" t="s">
        <v>101</v>
      </c>
      <c r="I48"/>
      <c r="J48" s="48"/>
      <c r="K48" s="48"/>
      <c r="L48" s="49" t="s">
        <v>49</v>
      </c>
      <c r="M48" s="50">
        <v>0</v>
      </c>
      <c r="N48" s="51">
        <v>0</v>
      </c>
      <c r="O48" s="36"/>
      <c r="P48" s="48"/>
      <c r="Q48" s="48"/>
      <c r="R48" s="48"/>
      <c r="S48" s="49" t="s">
        <v>60</v>
      </c>
      <c r="T48" s="50">
        <v>0</v>
      </c>
      <c r="U48" s="51">
        <v>0</v>
      </c>
    </row>
    <row r="49" spans="1:21" s="2" customFormat="1" ht="12.75">
      <c r="A49" s="26"/>
      <c r="B49" s="11" t="s">
        <v>33</v>
      </c>
      <c r="C49" s="11" t="s">
        <v>0</v>
      </c>
      <c r="D49" s="14">
        <v>22.970923834</v>
      </c>
      <c r="E49" s="65">
        <v>23.786289078999996</v>
      </c>
      <c r="F49" s="15">
        <v>21.450494893000002</v>
      </c>
      <c r="G49" s="26">
        <f>F49/D49-1</f>
        <v>-0.06618928137098101</v>
      </c>
      <c r="H49" s="26">
        <f>F49/E49-1</f>
        <v>-0.09819918433860186</v>
      </c>
      <c r="I49"/>
      <c r="J49" s="48"/>
      <c r="K49" s="48"/>
      <c r="L49" s="49" t="s">
        <v>50</v>
      </c>
      <c r="M49" s="50">
        <v>1.257430956</v>
      </c>
      <c r="N49" s="51">
        <v>1.848544267</v>
      </c>
      <c r="O49" s="36"/>
      <c r="P49" s="48"/>
      <c r="Q49" s="48"/>
      <c r="R49" s="48"/>
      <c r="S49" s="49" t="s">
        <v>61</v>
      </c>
      <c r="T49" s="50">
        <v>0</v>
      </c>
      <c r="U49" s="51">
        <v>0</v>
      </c>
    </row>
    <row r="50" spans="1:21" s="2" customFormat="1" ht="12.75">
      <c r="A50" s="26"/>
      <c r="B50" s="16"/>
      <c r="C50" s="17" t="s">
        <v>1</v>
      </c>
      <c r="D50" s="18">
        <v>31.167169222000002</v>
      </c>
      <c r="E50" s="66">
        <v>20.992727003</v>
      </c>
      <c r="F50" s="19">
        <v>14.506939351000002</v>
      </c>
      <c r="G50" s="26">
        <f aca="true" t="shared" si="4" ref="G50:G113">F50/D50-1</f>
        <v>-0.5345442106830808</v>
      </c>
      <c r="H50" s="26">
        <f aca="true" t="shared" si="5" ref="H50:H113">F50/E50-1</f>
        <v>-0.3089540320832608</v>
      </c>
      <c r="I50"/>
      <c r="J50" s="48"/>
      <c r="K50" s="48"/>
      <c r="L50" s="49" t="s">
        <v>51</v>
      </c>
      <c r="M50" s="50">
        <v>0.192774347</v>
      </c>
      <c r="N50" s="51">
        <v>29.620579616</v>
      </c>
      <c r="O50" s="36"/>
      <c r="P50" s="48"/>
      <c r="Q50" s="48"/>
      <c r="R50" s="41" t="s">
        <v>49</v>
      </c>
      <c r="S50" s="41" t="s">
        <v>62</v>
      </c>
      <c r="T50" s="46">
        <v>0</v>
      </c>
      <c r="U50" s="47">
        <v>0</v>
      </c>
    </row>
    <row r="51" spans="1:21" s="2" customFormat="1" ht="12.75">
      <c r="A51" s="26"/>
      <c r="B51" s="16"/>
      <c r="C51" s="17" t="s">
        <v>2</v>
      </c>
      <c r="D51" s="18">
        <v>44.276130994999995</v>
      </c>
      <c r="E51" s="66">
        <v>44.276130994999995</v>
      </c>
      <c r="F51" s="19">
        <v>36.809061165</v>
      </c>
      <c r="G51" s="26">
        <f t="shared" si="4"/>
        <v>-0.1686477490737217</v>
      </c>
      <c r="H51" s="26">
        <f t="shared" si="5"/>
        <v>-0.1686477490737217</v>
      </c>
      <c r="I51"/>
      <c r="J51" s="48"/>
      <c r="K51" s="48"/>
      <c r="L51" s="49" t="s">
        <v>52</v>
      </c>
      <c r="M51" s="50">
        <v>0.00592545</v>
      </c>
      <c r="N51" s="51">
        <v>3.084755959</v>
      </c>
      <c r="O51" s="36"/>
      <c r="P51" s="48"/>
      <c r="Q51" s="48"/>
      <c r="R51" s="48"/>
      <c r="S51" s="49" t="s">
        <v>63</v>
      </c>
      <c r="T51" s="50">
        <v>0</v>
      </c>
      <c r="U51" s="51">
        <v>0</v>
      </c>
    </row>
    <row r="52" spans="1:21" s="1" customFormat="1" ht="12.75">
      <c r="A52" s="26"/>
      <c r="B52" s="16"/>
      <c r="C52" s="17" t="s">
        <v>3</v>
      </c>
      <c r="D52" s="18">
        <v>4.164714791</v>
      </c>
      <c r="E52" s="66">
        <v>1.79498810305</v>
      </c>
      <c r="F52" s="19">
        <v>1.4216679450000003</v>
      </c>
      <c r="G52" s="26">
        <f t="shared" si="4"/>
        <v>-0.658639782951706</v>
      </c>
      <c r="H52" s="26">
        <f t="shared" si="5"/>
        <v>-0.20797918237767876</v>
      </c>
      <c r="I52"/>
      <c r="J52" s="48"/>
      <c r="K52" s="48"/>
      <c r="L52" s="49" t="s">
        <v>53</v>
      </c>
      <c r="M52" s="50">
        <v>2.91533868</v>
      </c>
      <c r="N52" s="51">
        <v>3.152</v>
      </c>
      <c r="O52" s="36"/>
      <c r="P52" s="48"/>
      <c r="Q52" s="48"/>
      <c r="R52" s="48"/>
      <c r="S52" s="49" t="s">
        <v>64</v>
      </c>
      <c r="T52" s="50">
        <v>0</v>
      </c>
      <c r="U52" s="51">
        <v>0</v>
      </c>
    </row>
    <row r="53" spans="1:21" s="1" customFormat="1" ht="12.75">
      <c r="A53" s="26"/>
      <c r="B53" s="16"/>
      <c r="C53" s="17" t="s">
        <v>4</v>
      </c>
      <c r="D53" s="18">
        <v>37.372082999999996</v>
      </c>
      <c r="E53" s="66">
        <v>27.827627111000005</v>
      </c>
      <c r="F53" s="19">
        <v>27.144892732999995</v>
      </c>
      <c r="G53" s="26">
        <f t="shared" si="4"/>
        <v>-0.27365855596007327</v>
      </c>
      <c r="H53" s="26">
        <f t="shared" si="5"/>
        <v>-0.02453440874698698</v>
      </c>
      <c r="I53"/>
      <c r="J53" s="48"/>
      <c r="K53" s="41" t="s">
        <v>54</v>
      </c>
      <c r="L53" s="42"/>
      <c r="M53" s="46">
        <v>16.309479483</v>
      </c>
      <c r="N53" s="47">
        <v>47.492198325</v>
      </c>
      <c r="O53" s="36"/>
      <c r="P53" s="48"/>
      <c r="Q53" s="48"/>
      <c r="R53" s="48"/>
      <c r="S53" s="49" t="s">
        <v>65</v>
      </c>
      <c r="T53" s="50">
        <v>0</v>
      </c>
      <c r="U53" s="51">
        <v>0</v>
      </c>
    </row>
    <row r="54" spans="1:21" ht="12.75">
      <c r="A54" s="26"/>
      <c r="B54" s="16"/>
      <c r="C54" s="17" t="s">
        <v>5</v>
      </c>
      <c r="D54" s="18">
        <v>18.101040294999997</v>
      </c>
      <c r="E54" s="66">
        <v>25.098707748</v>
      </c>
      <c r="F54" s="19">
        <v>24.828712837</v>
      </c>
      <c r="G54" s="26">
        <f t="shared" si="4"/>
        <v>0.37167325371118975</v>
      </c>
      <c r="H54" s="26">
        <f t="shared" si="5"/>
        <v>-0.010757323194119928</v>
      </c>
      <c r="J54" s="48"/>
      <c r="K54" s="41" t="s">
        <v>7</v>
      </c>
      <c r="L54" s="41" t="s">
        <v>48</v>
      </c>
      <c r="M54" s="46">
        <v>1.188485186</v>
      </c>
      <c r="N54" s="47">
        <v>2.122212494</v>
      </c>
      <c r="O54" s="36"/>
      <c r="P54" s="48"/>
      <c r="Q54" s="48"/>
      <c r="R54" s="48"/>
      <c r="S54" s="49" t="s">
        <v>66</v>
      </c>
      <c r="T54" s="50">
        <v>0</v>
      </c>
      <c r="U54" s="51">
        <v>0</v>
      </c>
    </row>
    <row r="55" spans="1:21" ht="12.75">
      <c r="A55" s="26"/>
      <c r="B55" s="16"/>
      <c r="C55" s="17" t="s">
        <v>6</v>
      </c>
      <c r="D55" s="18">
        <v>65.21237714919998</v>
      </c>
      <c r="E55" s="66">
        <v>25.0262638385</v>
      </c>
      <c r="F55" s="19">
        <v>21.723382310099996</v>
      </c>
      <c r="G55" s="26">
        <f t="shared" si="4"/>
        <v>-0.6668825266038243</v>
      </c>
      <c r="H55" s="26">
        <f t="shared" si="5"/>
        <v>-0.13197661263839566</v>
      </c>
      <c r="J55" s="48"/>
      <c r="K55" s="48"/>
      <c r="L55" s="49" t="s">
        <v>49</v>
      </c>
      <c r="M55" s="50">
        <v>0.784144635</v>
      </c>
      <c r="N55" s="51">
        <v>4.2420408</v>
      </c>
      <c r="O55" s="36"/>
      <c r="P55" s="48"/>
      <c r="Q55" s="48"/>
      <c r="R55" s="48"/>
      <c r="S55" s="49" t="s">
        <v>67</v>
      </c>
      <c r="T55" s="50">
        <v>0</v>
      </c>
      <c r="U55" s="51">
        <v>0</v>
      </c>
    </row>
    <row r="56" spans="1:21" ht="12.75">
      <c r="A56" s="26"/>
      <c r="B56" s="16"/>
      <c r="C56" s="17" t="s">
        <v>7</v>
      </c>
      <c r="D56" s="18">
        <v>6.670309949999999</v>
      </c>
      <c r="E56" s="66">
        <v>41.309776563</v>
      </c>
      <c r="F56" s="19">
        <v>38.145864796</v>
      </c>
      <c r="G56" s="26">
        <f t="shared" si="4"/>
        <v>4.7187544629766425</v>
      </c>
      <c r="H56" s="26">
        <f t="shared" si="5"/>
        <v>-0.0765899026874386</v>
      </c>
      <c r="J56" s="48"/>
      <c r="K56" s="48"/>
      <c r="L56" s="49" t="s">
        <v>50</v>
      </c>
      <c r="M56" s="50">
        <v>5.388821863</v>
      </c>
      <c r="N56" s="51">
        <v>4.022074082</v>
      </c>
      <c r="O56" s="36"/>
      <c r="P56" s="48"/>
      <c r="Q56" s="48"/>
      <c r="R56" s="48"/>
      <c r="S56" s="49" t="s">
        <v>68</v>
      </c>
      <c r="T56" s="50">
        <v>0</v>
      </c>
      <c r="U56" s="51">
        <v>0</v>
      </c>
    </row>
    <row r="57" spans="1:21" ht="12.75">
      <c r="A57" s="26"/>
      <c r="B57" s="16"/>
      <c r="C57" s="17" t="s">
        <v>8</v>
      </c>
      <c r="D57" s="18">
        <v>415.7703616150001</v>
      </c>
      <c r="E57" s="66">
        <v>246.210402064</v>
      </c>
      <c r="F57" s="19">
        <v>197.30555228999998</v>
      </c>
      <c r="G57" s="26">
        <f t="shared" si="4"/>
        <v>-0.5254458458183624</v>
      </c>
      <c r="H57" s="26">
        <f t="shared" si="5"/>
        <v>-0.1986303152264366</v>
      </c>
      <c r="J57" s="48"/>
      <c r="K57" s="48"/>
      <c r="L57" s="49" t="s">
        <v>51</v>
      </c>
      <c r="M57" s="50">
        <v>8.792745672</v>
      </c>
      <c r="N57" s="51">
        <v>19.596715984</v>
      </c>
      <c r="O57" s="36"/>
      <c r="P57" s="48"/>
      <c r="Q57" s="48"/>
      <c r="R57" s="48"/>
      <c r="S57" s="49" t="s">
        <v>69</v>
      </c>
      <c r="T57" s="50">
        <v>0</v>
      </c>
      <c r="U57" s="51">
        <v>0</v>
      </c>
    </row>
    <row r="58" spans="1:21" ht="12.75">
      <c r="A58" s="26"/>
      <c r="B58" s="16"/>
      <c r="C58" s="17" t="s">
        <v>9</v>
      </c>
      <c r="D58" s="18">
        <v>168.377225914</v>
      </c>
      <c r="E58" s="66">
        <v>92.34016921200002</v>
      </c>
      <c r="F58" s="19">
        <v>80.0943869795</v>
      </c>
      <c r="G58" s="26">
        <f t="shared" si="4"/>
        <v>-0.5243157942249932</v>
      </c>
      <c r="H58" s="26">
        <f t="shared" si="5"/>
        <v>-0.13261598215599357</v>
      </c>
      <c r="J58" s="48"/>
      <c r="K58" s="48"/>
      <c r="L58" s="49" t="s">
        <v>52</v>
      </c>
      <c r="M58" s="50">
        <v>2.603140591</v>
      </c>
      <c r="N58" s="51">
        <v>1.56160899</v>
      </c>
      <c r="O58" s="36"/>
      <c r="P58" s="48"/>
      <c r="Q58" s="48"/>
      <c r="R58" s="41" t="s">
        <v>50</v>
      </c>
      <c r="S58" s="41" t="s">
        <v>70</v>
      </c>
      <c r="T58" s="46">
        <v>0.824405176</v>
      </c>
      <c r="U58" s="47">
        <v>0.616518379</v>
      </c>
    </row>
    <row r="59" spans="1:21" ht="12.75">
      <c r="A59" s="26"/>
      <c r="B59" s="16"/>
      <c r="C59" s="17" t="s">
        <v>10</v>
      </c>
      <c r="D59" s="18">
        <v>0</v>
      </c>
      <c r="E59" s="66">
        <v>0</v>
      </c>
      <c r="F59" s="19">
        <v>0</v>
      </c>
      <c r="G59" s="26" t="e">
        <f t="shared" si="4"/>
        <v>#DIV/0!</v>
      </c>
      <c r="H59" s="26" t="e">
        <f t="shared" si="5"/>
        <v>#DIV/0!</v>
      </c>
      <c r="J59" s="48"/>
      <c r="K59" s="48"/>
      <c r="L59" s="49" t="s">
        <v>53</v>
      </c>
      <c r="M59" s="50">
        <v>2.639715055</v>
      </c>
      <c r="N59" s="51">
        <v>10.715999423</v>
      </c>
      <c r="O59" s="36"/>
      <c r="P59" s="48"/>
      <c r="Q59" s="48"/>
      <c r="R59" s="48"/>
      <c r="S59" s="49" t="s">
        <v>71</v>
      </c>
      <c r="T59" s="50"/>
      <c r="U59" s="51">
        <v>0</v>
      </c>
    </row>
    <row r="60" spans="1:21" ht="12.75">
      <c r="A60" s="26"/>
      <c r="B60" s="16"/>
      <c r="C60" s="17" t="s">
        <v>11</v>
      </c>
      <c r="D60" s="18">
        <v>76.518283174</v>
      </c>
      <c r="E60" s="66">
        <v>49.82735147699999</v>
      </c>
      <c r="F60" s="19">
        <v>45.578693313</v>
      </c>
      <c r="G60" s="26">
        <f t="shared" si="4"/>
        <v>-0.40434244702856725</v>
      </c>
      <c r="H60" s="26">
        <f t="shared" si="5"/>
        <v>-0.08526758974859716</v>
      </c>
      <c r="J60" s="48"/>
      <c r="K60" s="41" t="s">
        <v>55</v>
      </c>
      <c r="L60" s="42"/>
      <c r="M60" s="46">
        <v>21.397053002</v>
      </c>
      <c r="N60" s="47">
        <v>42.26065177299999</v>
      </c>
      <c r="O60" s="36"/>
      <c r="P60" s="48"/>
      <c r="Q60" s="48"/>
      <c r="R60" s="48"/>
      <c r="S60" s="49" t="s">
        <v>72</v>
      </c>
      <c r="T60" s="50">
        <v>0</v>
      </c>
      <c r="U60" s="51">
        <v>0</v>
      </c>
    </row>
    <row r="61" spans="1:21" ht="12.75">
      <c r="A61" s="26"/>
      <c r="B61" s="16"/>
      <c r="C61" s="17" t="s">
        <v>30</v>
      </c>
      <c r="D61" s="18">
        <v>0</v>
      </c>
      <c r="E61" s="66">
        <v>0</v>
      </c>
      <c r="F61" s="19">
        <v>0</v>
      </c>
      <c r="G61" s="26" t="e">
        <f t="shared" si="4"/>
        <v>#DIV/0!</v>
      </c>
      <c r="H61" s="26" t="e">
        <f t="shared" si="5"/>
        <v>#DIV/0!</v>
      </c>
      <c r="J61" s="48"/>
      <c r="K61" s="41" t="s">
        <v>15</v>
      </c>
      <c r="L61" s="41" t="s">
        <v>48</v>
      </c>
      <c r="M61" s="46">
        <v>1.185486693</v>
      </c>
      <c r="N61" s="47">
        <v>3.070849903</v>
      </c>
      <c r="O61" s="36"/>
      <c r="P61" s="48"/>
      <c r="Q61" s="48"/>
      <c r="R61" s="48"/>
      <c r="S61" s="49" t="s">
        <v>73</v>
      </c>
      <c r="T61" s="50">
        <v>0</v>
      </c>
      <c r="U61" s="51">
        <v>0</v>
      </c>
    </row>
    <row r="62" spans="1:21" ht="12.75">
      <c r="A62" s="26"/>
      <c r="B62" s="16"/>
      <c r="C62" s="17" t="s">
        <v>12</v>
      </c>
      <c r="D62" s="18">
        <v>17.466461141000003</v>
      </c>
      <c r="E62" s="66">
        <v>17.241116953600002</v>
      </c>
      <c r="F62" s="19">
        <v>13.511551779600001</v>
      </c>
      <c r="G62" s="26">
        <f t="shared" si="4"/>
        <v>-0.22642877280483686</v>
      </c>
      <c r="H62" s="26">
        <f t="shared" si="5"/>
        <v>-0.21631807173729867</v>
      </c>
      <c r="J62" s="48"/>
      <c r="K62" s="48"/>
      <c r="L62" s="49" t="s">
        <v>49</v>
      </c>
      <c r="M62" s="50">
        <v>0</v>
      </c>
      <c r="N62" s="51">
        <v>0</v>
      </c>
      <c r="O62" s="36"/>
      <c r="P62" s="48"/>
      <c r="Q62" s="48"/>
      <c r="R62" s="48"/>
      <c r="S62" s="49" t="s">
        <v>74</v>
      </c>
      <c r="T62" s="50">
        <v>0</v>
      </c>
      <c r="U62" s="51">
        <v>0</v>
      </c>
    </row>
    <row r="63" spans="1:21" ht="12.75">
      <c r="A63" s="26"/>
      <c r="B63" s="16"/>
      <c r="C63" s="17" t="s">
        <v>13</v>
      </c>
      <c r="D63" s="18">
        <v>197.99590129799998</v>
      </c>
      <c r="E63" s="66">
        <v>132.148721039</v>
      </c>
      <c r="F63" s="19">
        <v>127.28585928099997</v>
      </c>
      <c r="G63" s="26">
        <f t="shared" si="4"/>
        <v>-0.35712881707877187</v>
      </c>
      <c r="H63" s="26">
        <f t="shared" si="5"/>
        <v>-0.03679840198048456</v>
      </c>
      <c r="J63" s="48"/>
      <c r="K63" s="48"/>
      <c r="L63" s="49" t="s">
        <v>50</v>
      </c>
      <c r="M63" s="50">
        <v>0.7741122753</v>
      </c>
      <c r="N63" s="51">
        <v>0.992718</v>
      </c>
      <c r="O63" s="36"/>
      <c r="P63" s="48"/>
      <c r="Q63" s="48"/>
      <c r="R63" s="48"/>
      <c r="S63" s="49" t="s">
        <v>75</v>
      </c>
      <c r="T63" s="50">
        <v>0.43302578</v>
      </c>
      <c r="U63" s="51">
        <v>0.249325636</v>
      </c>
    </row>
    <row r="64" spans="1:21" ht="12.75">
      <c r="A64" s="26"/>
      <c r="B64" s="16"/>
      <c r="C64" s="17" t="s">
        <v>14</v>
      </c>
      <c r="D64" s="18">
        <v>15.996718587350001</v>
      </c>
      <c r="E64" s="66">
        <v>26.950043043000004</v>
      </c>
      <c r="F64" s="19">
        <v>27.670782084600003</v>
      </c>
      <c r="G64" s="26">
        <f t="shared" si="4"/>
        <v>0.7297786376314515</v>
      </c>
      <c r="H64" s="26">
        <f t="shared" si="5"/>
        <v>0.026743520982509317</v>
      </c>
      <c r="J64" s="48"/>
      <c r="K64" s="48"/>
      <c r="L64" s="49" t="s">
        <v>51</v>
      </c>
      <c r="M64" s="50">
        <v>2.775414152</v>
      </c>
      <c r="N64" s="51">
        <v>4.64441091</v>
      </c>
      <c r="O64" s="36"/>
      <c r="P64" s="48"/>
      <c r="Q64" s="48"/>
      <c r="R64" s="48"/>
      <c r="S64" s="49" t="s">
        <v>76</v>
      </c>
      <c r="T64" s="50">
        <v>0</v>
      </c>
      <c r="U64" s="51">
        <v>0</v>
      </c>
    </row>
    <row r="65" spans="1:21" ht="12.75">
      <c r="A65" s="26"/>
      <c r="B65" s="16"/>
      <c r="C65" s="17" t="s">
        <v>39</v>
      </c>
      <c r="D65" s="18">
        <v>0.04554137853100001</v>
      </c>
      <c r="E65" s="66">
        <v>0.034612892637800007</v>
      </c>
      <c r="F65" s="19">
        <v>0.0371583516221</v>
      </c>
      <c r="G65" s="26">
        <f t="shared" si="4"/>
        <v>-0.18407494852606798</v>
      </c>
      <c r="H65" s="26">
        <f t="shared" si="5"/>
        <v>0.07354077600322118</v>
      </c>
      <c r="J65" s="48"/>
      <c r="K65" s="48"/>
      <c r="L65" s="49" t="s">
        <v>52</v>
      </c>
      <c r="M65" s="50">
        <v>0.296343282</v>
      </c>
      <c r="N65" s="51">
        <v>0.55978975</v>
      </c>
      <c r="O65" s="36"/>
      <c r="P65" s="48"/>
      <c r="Q65" s="48"/>
      <c r="R65" s="41" t="s">
        <v>51</v>
      </c>
      <c r="S65" s="41" t="s">
        <v>77</v>
      </c>
      <c r="T65" s="52">
        <v>0.003395839</v>
      </c>
      <c r="U65" s="47">
        <v>0.002581442</v>
      </c>
    </row>
    <row r="66" spans="1:21" ht="12.75">
      <c r="A66" s="26"/>
      <c r="B66" s="16"/>
      <c r="C66" s="17" t="s">
        <v>15</v>
      </c>
      <c r="D66" s="18">
        <v>13.892057276</v>
      </c>
      <c r="E66" s="66">
        <v>10.764166123000003</v>
      </c>
      <c r="F66" s="19">
        <v>12.135842284</v>
      </c>
      <c r="G66" s="26">
        <f t="shared" si="4"/>
        <v>-0.1264186403142784</v>
      </c>
      <c r="H66" s="26">
        <f t="shared" si="5"/>
        <v>0.12742985804252038</v>
      </c>
      <c r="J66" s="48"/>
      <c r="K66" s="48"/>
      <c r="L66" s="49" t="s">
        <v>53</v>
      </c>
      <c r="M66" s="50">
        <v>1.12966424</v>
      </c>
      <c r="N66" s="51">
        <v>2.988045587</v>
      </c>
      <c r="O66" s="36"/>
      <c r="P66" s="48"/>
      <c r="Q66" s="48"/>
      <c r="R66" s="48"/>
      <c r="S66" s="49" t="s">
        <v>78</v>
      </c>
      <c r="T66" s="53">
        <v>0</v>
      </c>
      <c r="U66" s="51">
        <v>0</v>
      </c>
    </row>
    <row r="67" spans="1:21" ht="12.75">
      <c r="A67" s="26"/>
      <c r="B67" s="16"/>
      <c r="C67" s="17" t="s">
        <v>16</v>
      </c>
      <c r="D67" s="18">
        <v>0</v>
      </c>
      <c r="E67" s="66">
        <v>0</v>
      </c>
      <c r="F67" s="19">
        <v>0</v>
      </c>
      <c r="G67" s="26" t="e">
        <f t="shared" si="4"/>
        <v>#DIV/0!</v>
      </c>
      <c r="H67" s="26" t="e">
        <f t="shared" si="5"/>
        <v>#DIV/0!</v>
      </c>
      <c r="J67" s="48"/>
      <c r="K67" s="41" t="s">
        <v>56</v>
      </c>
      <c r="L67" s="42"/>
      <c r="M67" s="46">
        <v>6.1610206423000005</v>
      </c>
      <c r="N67" s="47">
        <v>12.25581415</v>
      </c>
      <c r="O67" s="36"/>
      <c r="P67" s="48"/>
      <c r="Q67" s="48"/>
      <c r="R67" s="48"/>
      <c r="S67" s="49" t="s">
        <v>79</v>
      </c>
      <c r="T67" s="54">
        <v>28.15603002</v>
      </c>
      <c r="U67" s="51">
        <v>21.70590155</v>
      </c>
    </row>
    <row r="68" spans="1:21" ht="12.75">
      <c r="A68" s="26"/>
      <c r="B68" s="16"/>
      <c r="C68" s="17" t="s">
        <v>17</v>
      </c>
      <c r="D68" s="18">
        <v>0.9837833739000001</v>
      </c>
      <c r="E68" s="66">
        <v>2.026929666</v>
      </c>
      <c r="F68" s="19">
        <v>2.1518325480000002</v>
      </c>
      <c r="G68" s="26">
        <f t="shared" si="4"/>
        <v>1.1873032265929817</v>
      </c>
      <c r="H68" s="26">
        <f t="shared" si="5"/>
        <v>0.06162171489970203</v>
      </c>
      <c r="J68" s="48"/>
      <c r="K68" s="41" t="s">
        <v>22</v>
      </c>
      <c r="L68" s="41" t="s">
        <v>48</v>
      </c>
      <c r="M68" s="46">
        <v>16.8969</v>
      </c>
      <c r="N68" s="47">
        <v>11.103689082</v>
      </c>
      <c r="O68" s="36"/>
      <c r="P68" s="48"/>
      <c r="Q68" s="48"/>
      <c r="R68" s="48"/>
      <c r="S68" s="49" t="s">
        <v>80</v>
      </c>
      <c r="T68" s="53">
        <v>0</v>
      </c>
      <c r="U68" s="51">
        <v>0</v>
      </c>
    </row>
    <row r="69" spans="1:21" ht="12.75">
      <c r="A69" s="26"/>
      <c r="B69" s="16"/>
      <c r="C69" s="17" t="s">
        <v>18</v>
      </c>
      <c r="D69" s="18">
        <v>32.89988095</v>
      </c>
      <c r="E69" s="66">
        <v>16.037569095000002</v>
      </c>
      <c r="F69" s="19">
        <v>12.782915624000001</v>
      </c>
      <c r="G69" s="26">
        <f t="shared" si="4"/>
        <v>-0.6114601252379304</v>
      </c>
      <c r="H69" s="26">
        <f t="shared" si="5"/>
        <v>-0.20293932651019397</v>
      </c>
      <c r="J69" s="48"/>
      <c r="K69" s="48"/>
      <c r="L69" s="49" t="s">
        <v>49</v>
      </c>
      <c r="M69" s="50">
        <v>0.5996</v>
      </c>
      <c r="N69" s="51">
        <v>0.2161</v>
      </c>
      <c r="O69" s="36"/>
      <c r="P69" s="48"/>
      <c r="Q69" s="48"/>
      <c r="R69" s="41" t="s">
        <v>52</v>
      </c>
      <c r="S69" s="41" t="s">
        <v>81</v>
      </c>
      <c r="T69" s="46">
        <v>0</v>
      </c>
      <c r="U69" s="47">
        <v>0</v>
      </c>
    </row>
    <row r="70" spans="1:21" ht="12.75">
      <c r="A70" s="26"/>
      <c r="B70" s="16"/>
      <c r="C70" s="17" t="s">
        <v>19</v>
      </c>
      <c r="D70" s="18">
        <v>49.898189565</v>
      </c>
      <c r="E70" s="66">
        <v>45.603965723</v>
      </c>
      <c r="F70" s="19">
        <v>40.604395948000004</v>
      </c>
      <c r="G70" s="26">
        <f t="shared" si="4"/>
        <v>-0.18625512664930288</v>
      </c>
      <c r="H70" s="26">
        <f t="shared" si="5"/>
        <v>-0.10963015377582619</v>
      </c>
      <c r="J70" s="48"/>
      <c r="K70" s="48"/>
      <c r="L70" s="49" t="s">
        <v>50</v>
      </c>
      <c r="M70" s="50">
        <v>4.1444</v>
      </c>
      <c r="N70" s="51">
        <v>12.768758712</v>
      </c>
      <c r="O70" s="36"/>
      <c r="P70" s="48"/>
      <c r="Q70" s="48"/>
      <c r="R70" s="48"/>
      <c r="S70" s="49" t="s">
        <v>82</v>
      </c>
      <c r="T70" s="50">
        <v>0</v>
      </c>
      <c r="U70" s="51">
        <v>0</v>
      </c>
    </row>
    <row r="71" spans="1:21" ht="12.75">
      <c r="A71" s="26"/>
      <c r="B71" s="16"/>
      <c r="C71" s="17" t="s">
        <v>20</v>
      </c>
      <c r="D71" s="18">
        <v>236.94183123599993</v>
      </c>
      <c r="E71" s="66">
        <v>240.9127</v>
      </c>
      <c r="F71" s="19">
        <v>211.76021388799995</v>
      </c>
      <c r="G71" s="26">
        <f t="shared" si="4"/>
        <v>-0.10627763454279404</v>
      </c>
      <c r="H71" s="26">
        <f t="shared" si="5"/>
        <v>-0.12100850686576525</v>
      </c>
      <c r="J71" s="48"/>
      <c r="K71" s="48"/>
      <c r="L71" s="49" t="s">
        <v>51</v>
      </c>
      <c r="M71" s="50">
        <v>8.6354</v>
      </c>
      <c r="N71" s="51">
        <v>101.429444246</v>
      </c>
      <c r="O71" s="36"/>
      <c r="P71" s="48"/>
      <c r="Q71" s="48"/>
      <c r="R71" s="48"/>
      <c r="S71" s="49" t="s">
        <v>83</v>
      </c>
      <c r="T71" s="50">
        <v>0</v>
      </c>
      <c r="U71" s="51">
        <v>0.0288</v>
      </c>
    </row>
    <row r="72" spans="1:21" ht="12.75">
      <c r="A72" s="26"/>
      <c r="B72" s="16"/>
      <c r="C72" s="17" t="s">
        <v>21</v>
      </c>
      <c r="D72" s="18">
        <v>57.803478407</v>
      </c>
      <c r="E72" s="66">
        <v>65.373028856</v>
      </c>
      <c r="F72" s="19">
        <v>62.129723392</v>
      </c>
      <c r="G72" s="26">
        <f t="shared" si="4"/>
        <v>0.07484402503493803</v>
      </c>
      <c r="H72" s="26">
        <f t="shared" si="5"/>
        <v>-0.04961228691337172</v>
      </c>
      <c r="J72" s="48"/>
      <c r="K72" s="48"/>
      <c r="L72" s="49" t="s">
        <v>52</v>
      </c>
      <c r="M72" s="50">
        <v>2.9907</v>
      </c>
      <c r="N72" s="51">
        <v>0.480121438</v>
      </c>
      <c r="O72" s="36"/>
      <c r="P72" s="48"/>
      <c r="Q72" s="48"/>
      <c r="R72" s="48"/>
      <c r="S72" s="49" t="s">
        <v>84</v>
      </c>
      <c r="T72" s="50">
        <v>0</v>
      </c>
      <c r="U72" s="51">
        <v>0</v>
      </c>
    </row>
    <row r="73" spans="1:21" ht="12.75">
      <c r="A73" s="26"/>
      <c r="B73" s="16"/>
      <c r="C73" s="17" t="s">
        <v>22</v>
      </c>
      <c r="D73" s="18">
        <v>15.369048848999999</v>
      </c>
      <c r="E73" s="66">
        <v>42.62388505300001</v>
      </c>
      <c r="F73" s="19">
        <v>121.911488668</v>
      </c>
      <c r="G73" s="26">
        <f t="shared" si="4"/>
        <v>6.932272833912704</v>
      </c>
      <c r="H73" s="26">
        <f t="shared" si="5"/>
        <v>1.860168389540537</v>
      </c>
      <c r="J73" s="48"/>
      <c r="K73" s="48"/>
      <c r="L73" s="49" t="s">
        <v>53</v>
      </c>
      <c r="M73" s="50">
        <v>2.113067297</v>
      </c>
      <c r="N73" s="51">
        <v>6.378</v>
      </c>
      <c r="O73" s="36"/>
      <c r="P73" s="48"/>
      <c r="Q73" s="48"/>
      <c r="R73" s="48"/>
      <c r="S73" s="49" t="s">
        <v>85</v>
      </c>
      <c r="T73" s="50">
        <v>0</v>
      </c>
      <c r="U73" s="51">
        <v>0</v>
      </c>
    </row>
    <row r="74" spans="1:21" ht="12.75">
      <c r="A74" s="26"/>
      <c r="B74" s="16"/>
      <c r="C74" s="17" t="s">
        <v>23</v>
      </c>
      <c r="D74" s="18">
        <v>77.77610812</v>
      </c>
      <c r="E74" s="66">
        <v>46.145895436</v>
      </c>
      <c r="F74" s="19">
        <v>33.007206621</v>
      </c>
      <c r="G74" s="26">
        <f t="shared" si="4"/>
        <v>-0.5756125188203876</v>
      </c>
      <c r="H74" s="26">
        <f t="shared" si="5"/>
        <v>-0.28472063855001195</v>
      </c>
      <c r="J74" s="48"/>
      <c r="K74" s="41" t="s">
        <v>57</v>
      </c>
      <c r="L74" s="42"/>
      <c r="M74" s="46">
        <v>35.380067297</v>
      </c>
      <c r="N74" s="47">
        <v>132.37611347799998</v>
      </c>
      <c r="O74" s="36"/>
      <c r="P74" s="48"/>
      <c r="Q74" s="48"/>
      <c r="R74" s="48"/>
      <c r="S74" s="49" t="s">
        <v>86</v>
      </c>
      <c r="T74" s="50">
        <v>0</v>
      </c>
      <c r="U74" s="51">
        <v>0</v>
      </c>
    </row>
    <row r="75" spans="1:21" ht="12.75">
      <c r="A75" s="26"/>
      <c r="B75" s="16"/>
      <c r="C75" s="17" t="s">
        <v>24</v>
      </c>
      <c r="D75" s="18">
        <v>13.670030461899994</v>
      </c>
      <c r="E75" s="66">
        <v>13.521051374999995</v>
      </c>
      <c r="F75" s="19">
        <v>12.969341530999998</v>
      </c>
      <c r="G75" s="26">
        <f t="shared" si="4"/>
        <v>-0.05125730574287313</v>
      </c>
      <c r="H75" s="26">
        <f t="shared" si="5"/>
        <v>-0.040803768042778965</v>
      </c>
      <c r="J75" s="41" t="s">
        <v>45</v>
      </c>
      <c r="K75" s="42"/>
      <c r="L75" s="42"/>
      <c r="M75" s="46">
        <v>79.24762042430001</v>
      </c>
      <c r="N75" s="47">
        <v>234.38477772599998</v>
      </c>
      <c r="O75" s="36"/>
      <c r="P75" s="48"/>
      <c r="Q75" s="48"/>
      <c r="R75" s="48"/>
      <c r="S75" s="49" t="s">
        <v>87</v>
      </c>
      <c r="T75" s="50">
        <v>0</v>
      </c>
      <c r="U75" s="51">
        <v>0</v>
      </c>
    </row>
    <row r="76" spans="1:21" ht="12.75">
      <c r="A76" s="26"/>
      <c r="B76" s="16"/>
      <c r="C76" s="17" t="s">
        <v>25</v>
      </c>
      <c r="D76" s="18">
        <v>123.35959727899998</v>
      </c>
      <c r="E76" s="66">
        <v>110.90094679100002</v>
      </c>
      <c r="F76" s="19">
        <v>82.82769508199999</v>
      </c>
      <c r="G76" s="26">
        <f t="shared" si="4"/>
        <v>-0.328567076182405</v>
      </c>
      <c r="H76" s="26">
        <f t="shared" si="5"/>
        <v>-0.25313807069569827</v>
      </c>
      <c r="J76" s="41" t="s">
        <v>37</v>
      </c>
      <c r="K76" s="41" t="s">
        <v>2</v>
      </c>
      <c r="L76" s="41" t="s">
        <v>48</v>
      </c>
      <c r="M76" s="46">
        <v>0.999401332</v>
      </c>
      <c r="N76" s="47">
        <v>0.806090618</v>
      </c>
      <c r="O76" s="36"/>
      <c r="P76" s="48"/>
      <c r="Q76" s="48"/>
      <c r="R76" s="48"/>
      <c r="S76" s="49" t="s">
        <v>88</v>
      </c>
      <c r="T76" s="50">
        <v>0.00592545</v>
      </c>
      <c r="U76" s="51">
        <v>0.002509099</v>
      </c>
    </row>
    <row r="77" spans="1:21" ht="12.75">
      <c r="A77" s="26"/>
      <c r="B77" s="16"/>
      <c r="C77" s="17" t="s">
        <v>26</v>
      </c>
      <c r="D77" s="18">
        <v>31.155532896000008</v>
      </c>
      <c r="E77" s="66">
        <v>26.115578387159996</v>
      </c>
      <c r="F77" s="19">
        <v>27.431303111680002</v>
      </c>
      <c r="G77" s="26">
        <f t="shared" si="4"/>
        <v>-0.11953670626504198</v>
      </c>
      <c r="H77" s="26">
        <f t="shared" si="5"/>
        <v>0.050380838019919105</v>
      </c>
      <c r="J77" s="48"/>
      <c r="K77" s="48"/>
      <c r="L77" s="49" t="s">
        <v>49</v>
      </c>
      <c r="M77" s="50">
        <v>0</v>
      </c>
      <c r="N77" s="51">
        <v>0</v>
      </c>
      <c r="O77" s="36"/>
      <c r="P77" s="48"/>
      <c r="Q77" s="48"/>
      <c r="R77" s="48"/>
      <c r="S77" s="49" t="s">
        <v>89</v>
      </c>
      <c r="T77" s="50">
        <v>0</v>
      </c>
      <c r="U77" s="51">
        <v>0</v>
      </c>
    </row>
    <row r="78" spans="1:21" ht="12.75">
      <c r="A78" s="26"/>
      <c r="B78" s="16"/>
      <c r="C78" s="17" t="s">
        <v>27</v>
      </c>
      <c r="D78" s="18">
        <v>19.902375442</v>
      </c>
      <c r="E78" s="66">
        <v>15.330174840000003</v>
      </c>
      <c r="F78" s="19">
        <v>14.463132436999999</v>
      </c>
      <c r="G78" s="26">
        <f t="shared" si="4"/>
        <v>-0.27329617114555893</v>
      </c>
      <c r="H78" s="26">
        <f t="shared" si="5"/>
        <v>-0.056557893960719086</v>
      </c>
      <c r="J78" s="48"/>
      <c r="K78" s="48"/>
      <c r="L78" s="49" t="s">
        <v>50</v>
      </c>
      <c r="M78" s="50">
        <v>0.172973212</v>
      </c>
      <c r="N78" s="51">
        <v>0.187942333</v>
      </c>
      <c r="O78" s="36"/>
      <c r="P78" s="48"/>
      <c r="Q78" s="48"/>
      <c r="R78" s="48"/>
      <c r="S78" s="49" t="s">
        <v>90</v>
      </c>
      <c r="T78" s="50">
        <v>0</v>
      </c>
      <c r="U78" s="51">
        <v>0</v>
      </c>
    </row>
    <row r="79" spans="1:21" ht="12.75">
      <c r="A79" s="26"/>
      <c r="B79" s="16"/>
      <c r="C79" s="17" t="s">
        <v>28</v>
      </c>
      <c r="D79" s="18">
        <v>0</v>
      </c>
      <c r="E79" s="66">
        <v>0</v>
      </c>
      <c r="F79" s="19">
        <v>0</v>
      </c>
      <c r="G79" s="26" t="e">
        <f t="shared" si="4"/>
        <v>#DIV/0!</v>
      </c>
      <c r="H79" s="26" t="e">
        <f t="shared" si="5"/>
        <v>#DIV/0!</v>
      </c>
      <c r="J79" s="48"/>
      <c r="K79" s="48"/>
      <c r="L79" s="49" t="s">
        <v>51</v>
      </c>
      <c r="M79" s="50">
        <v>0.005327658</v>
      </c>
      <c r="N79" s="51">
        <v>20.615197003</v>
      </c>
      <c r="O79" s="36"/>
      <c r="P79" s="48"/>
      <c r="Q79" s="48"/>
      <c r="R79" s="48"/>
      <c r="S79" s="49" t="s">
        <v>91</v>
      </c>
      <c r="T79" s="50">
        <v>0</v>
      </c>
      <c r="U79" s="51">
        <v>0</v>
      </c>
    </row>
    <row r="80" spans="1:21" ht="12.75">
      <c r="A80" s="26"/>
      <c r="B80" s="16"/>
      <c r="C80" s="17" t="s">
        <v>29</v>
      </c>
      <c r="D80" s="18">
        <v>211.96070739199996</v>
      </c>
      <c r="E80" s="66">
        <v>87.51323559000002</v>
      </c>
      <c r="F80" s="19">
        <v>76.18416888599998</v>
      </c>
      <c r="G80" s="26">
        <f t="shared" si="4"/>
        <v>-0.6405740959096488</v>
      </c>
      <c r="H80" s="26">
        <f t="shared" si="5"/>
        <v>-0.12945546610888414</v>
      </c>
      <c r="J80" s="48"/>
      <c r="K80" s="48"/>
      <c r="L80" s="49" t="s">
        <v>52</v>
      </c>
      <c r="M80" s="50">
        <v>0.000707116</v>
      </c>
      <c r="N80" s="51">
        <v>0.044856386</v>
      </c>
      <c r="O80" s="36"/>
      <c r="P80" s="48"/>
      <c r="Q80" s="48"/>
      <c r="R80" s="41" t="s">
        <v>53</v>
      </c>
      <c r="S80" s="41" t="s">
        <v>92</v>
      </c>
      <c r="T80" s="46">
        <v>2.91533868</v>
      </c>
      <c r="U80" s="47">
        <v>5.01468</v>
      </c>
    </row>
    <row r="81" spans="1:21" ht="12.75">
      <c r="A81" s="26"/>
      <c r="B81" s="11" t="s">
        <v>37</v>
      </c>
      <c r="C81" s="11" t="s">
        <v>0</v>
      </c>
      <c r="D81" s="14">
        <v>19.051819869</v>
      </c>
      <c r="E81" s="65">
        <v>19.097240293</v>
      </c>
      <c r="F81" s="15">
        <v>16.638119861999996</v>
      </c>
      <c r="G81" s="26">
        <f t="shared" si="4"/>
        <v>-0.12669130947051588</v>
      </c>
      <c r="H81" s="26">
        <f t="shared" si="5"/>
        <v>-0.12876836617599563</v>
      </c>
      <c r="J81" s="48"/>
      <c r="K81" s="48"/>
      <c r="L81" s="49" t="s">
        <v>53</v>
      </c>
      <c r="M81" s="50">
        <v>0</v>
      </c>
      <c r="N81" s="51">
        <v>0</v>
      </c>
      <c r="O81" s="36"/>
      <c r="P81" s="48"/>
      <c r="Q81" s="48"/>
      <c r="R81" s="48"/>
      <c r="S81" s="49" t="s">
        <v>93</v>
      </c>
      <c r="T81" s="50">
        <v>0</v>
      </c>
      <c r="U81" s="51">
        <v>0</v>
      </c>
    </row>
    <row r="82" spans="1:21" ht="12.75">
      <c r="A82" s="26"/>
      <c r="B82" s="16"/>
      <c r="C82" s="17" t="s">
        <v>1</v>
      </c>
      <c r="D82" s="18">
        <v>26.809875525999995</v>
      </c>
      <c r="E82" s="66">
        <v>17.445127291</v>
      </c>
      <c r="F82" s="19">
        <v>11.991764918</v>
      </c>
      <c r="G82" s="26">
        <f t="shared" si="4"/>
        <v>-0.5527109066071387</v>
      </c>
      <c r="H82" s="26">
        <f t="shared" si="5"/>
        <v>-0.31260089319115536</v>
      </c>
      <c r="J82" s="48"/>
      <c r="K82" s="41" t="s">
        <v>54</v>
      </c>
      <c r="L82" s="42"/>
      <c r="M82" s="46">
        <v>1.178409318</v>
      </c>
      <c r="N82" s="47">
        <v>21.65408634</v>
      </c>
      <c r="O82" s="36"/>
      <c r="P82" s="48"/>
      <c r="Q82" s="48"/>
      <c r="R82" s="48"/>
      <c r="S82" s="49" t="s">
        <v>94</v>
      </c>
      <c r="T82" s="50">
        <v>0</v>
      </c>
      <c r="U82" s="51">
        <v>0</v>
      </c>
    </row>
    <row r="83" spans="1:21" ht="12.75">
      <c r="A83" s="26"/>
      <c r="B83" s="16"/>
      <c r="C83" s="17" t="s">
        <v>2</v>
      </c>
      <c r="D83" s="18">
        <v>20.768795122</v>
      </c>
      <c r="E83" s="66">
        <v>20.768795122</v>
      </c>
      <c r="F83" s="19">
        <v>21.69410264</v>
      </c>
      <c r="G83" s="26">
        <f t="shared" si="4"/>
        <v>0.04455277798083901</v>
      </c>
      <c r="H83" s="26">
        <f t="shared" si="5"/>
        <v>0.04455277798083901</v>
      </c>
      <c r="J83" s="48"/>
      <c r="K83" s="41" t="s">
        <v>7</v>
      </c>
      <c r="L83" s="41" t="s">
        <v>48</v>
      </c>
      <c r="M83" s="46">
        <v>1.035</v>
      </c>
      <c r="N83" s="47">
        <v>0.736341866</v>
      </c>
      <c r="O83" s="36"/>
      <c r="P83" s="48"/>
      <c r="Q83" s="48"/>
      <c r="R83" s="48"/>
      <c r="S83" s="49" t="s">
        <v>95</v>
      </c>
      <c r="T83" s="50">
        <v>0</v>
      </c>
      <c r="U83" s="51">
        <v>0</v>
      </c>
    </row>
    <row r="84" spans="1:21" ht="12.75">
      <c r="A84" s="26"/>
      <c r="B84" s="16"/>
      <c r="C84" s="17" t="s">
        <v>3</v>
      </c>
      <c r="D84" s="18">
        <v>3.9188903189999995</v>
      </c>
      <c r="E84" s="66">
        <v>1.3841901275500001</v>
      </c>
      <c r="F84" s="19">
        <v>1.119449029</v>
      </c>
      <c r="G84" s="26">
        <f t="shared" si="4"/>
        <v>-0.7143454044700963</v>
      </c>
      <c r="H84" s="26">
        <f t="shared" si="5"/>
        <v>-0.1912606464103227</v>
      </c>
      <c r="J84" s="48"/>
      <c r="K84" s="48"/>
      <c r="L84" s="49" t="s">
        <v>49</v>
      </c>
      <c r="M84" s="50">
        <v>0.767</v>
      </c>
      <c r="N84" s="51">
        <v>2.978590238</v>
      </c>
      <c r="O84" s="36"/>
      <c r="P84" s="48"/>
      <c r="Q84" s="48"/>
      <c r="R84" s="48"/>
      <c r="S84" s="49" t="s">
        <v>96</v>
      </c>
      <c r="T84" s="50">
        <v>0</v>
      </c>
      <c r="U84" s="51">
        <v>0</v>
      </c>
    </row>
    <row r="85" spans="1:21" ht="12.75">
      <c r="A85" s="26"/>
      <c r="B85" s="16"/>
      <c r="C85" s="17" t="s">
        <v>4</v>
      </c>
      <c r="D85" s="18">
        <v>125.25434320200002</v>
      </c>
      <c r="E85" s="66">
        <v>18.217627111000006</v>
      </c>
      <c r="F85" s="19">
        <v>18.864020185999998</v>
      </c>
      <c r="G85" s="26">
        <f t="shared" si="4"/>
        <v>-0.8493942828347466</v>
      </c>
      <c r="H85" s="26">
        <f t="shared" si="5"/>
        <v>0.035481738157308707</v>
      </c>
      <c r="J85" s="48"/>
      <c r="K85" s="48"/>
      <c r="L85" s="49" t="s">
        <v>50</v>
      </c>
      <c r="M85" s="50">
        <v>7.225</v>
      </c>
      <c r="N85" s="51">
        <v>2.575152522</v>
      </c>
      <c r="O85" s="36"/>
      <c r="P85" s="48"/>
      <c r="Q85" s="48"/>
      <c r="R85" s="48"/>
      <c r="S85" s="49" t="s">
        <v>97</v>
      </c>
      <c r="T85" s="50">
        <v>0</v>
      </c>
      <c r="U85" s="51">
        <v>0</v>
      </c>
    </row>
    <row r="86" spans="1:21" ht="12.75">
      <c r="A86" s="26"/>
      <c r="B86" s="16"/>
      <c r="C86" s="17" t="s">
        <v>5</v>
      </c>
      <c r="D86" s="18">
        <v>16.354341143</v>
      </c>
      <c r="E86" s="66">
        <v>23.302479741</v>
      </c>
      <c r="F86" s="19">
        <v>23.133034627</v>
      </c>
      <c r="G86" s="26">
        <f t="shared" si="4"/>
        <v>0.41448893750766747</v>
      </c>
      <c r="H86" s="26">
        <f t="shared" si="5"/>
        <v>-0.007271548602695077</v>
      </c>
      <c r="J86" s="48"/>
      <c r="K86" s="48"/>
      <c r="L86" s="49" t="s">
        <v>51</v>
      </c>
      <c r="M86" s="50">
        <v>16.349</v>
      </c>
      <c r="N86" s="51">
        <v>18.578813322</v>
      </c>
      <c r="O86" s="36"/>
      <c r="P86" s="48"/>
      <c r="Q86" s="48"/>
      <c r="R86" s="48"/>
      <c r="S86" s="49" t="s">
        <v>98</v>
      </c>
      <c r="T86" s="50">
        <v>0</v>
      </c>
      <c r="U86" s="51">
        <v>0</v>
      </c>
    </row>
    <row r="87" spans="1:21" ht="12.75">
      <c r="A87" s="26"/>
      <c r="B87" s="16"/>
      <c r="C87" s="17" t="s">
        <v>6</v>
      </c>
      <c r="D87" s="18">
        <v>28.284038235200008</v>
      </c>
      <c r="E87" s="66">
        <v>19.521372857499998</v>
      </c>
      <c r="F87" s="19">
        <v>18.235099922099998</v>
      </c>
      <c r="G87" s="26">
        <f t="shared" si="4"/>
        <v>-0.3552865481773363</v>
      </c>
      <c r="H87" s="26">
        <f t="shared" si="5"/>
        <v>-0.06589049575505757</v>
      </c>
      <c r="J87" s="48"/>
      <c r="K87" s="48"/>
      <c r="L87" s="49" t="s">
        <v>52</v>
      </c>
      <c r="M87" s="50">
        <v>4.70745041</v>
      </c>
      <c r="N87" s="51">
        <v>0.991350946</v>
      </c>
      <c r="O87" s="36"/>
      <c r="P87" s="48"/>
      <c r="Q87" s="41" t="s">
        <v>54</v>
      </c>
      <c r="R87" s="42"/>
      <c r="S87" s="42"/>
      <c r="T87" s="46">
        <v>44.276130994999995</v>
      </c>
      <c r="U87" s="47">
        <v>36.809061165</v>
      </c>
    </row>
    <row r="88" spans="1:21" ht="12.75">
      <c r="A88" s="26"/>
      <c r="B88" s="16"/>
      <c r="C88" s="17" t="s">
        <v>7</v>
      </c>
      <c r="D88" s="18">
        <v>3.6243406499999997</v>
      </c>
      <c r="E88" s="66">
        <v>31.895597349000006</v>
      </c>
      <c r="F88" s="19">
        <v>30.026639574999997</v>
      </c>
      <c r="G88" s="26">
        <f t="shared" si="4"/>
        <v>7.284717821709171</v>
      </c>
      <c r="H88" s="26">
        <f t="shared" si="5"/>
        <v>-0.058596105084660066</v>
      </c>
      <c r="J88" s="48"/>
      <c r="K88" s="48"/>
      <c r="L88" s="49" t="s">
        <v>53</v>
      </c>
      <c r="M88" s="50">
        <v>4</v>
      </c>
      <c r="N88" s="51">
        <v>6.630493621</v>
      </c>
      <c r="O88" s="36"/>
      <c r="P88" s="48"/>
      <c r="Q88" s="41" t="s">
        <v>7</v>
      </c>
      <c r="R88" s="41" t="s">
        <v>48</v>
      </c>
      <c r="S88" s="41" t="s">
        <v>59</v>
      </c>
      <c r="T88" s="55">
        <v>0</v>
      </c>
      <c r="U88" s="47">
        <v>1.703670595</v>
      </c>
    </row>
    <row r="89" spans="1:21" ht="12.75">
      <c r="A89" s="26"/>
      <c r="B89" s="16"/>
      <c r="C89" s="17" t="s">
        <v>8</v>
      </c>
      <c r="D89" s="18">
        <v>366.02544638</v>
      </c>
      <c r="E89" s="66">
        <v>211.015655464</v>
      </c>
      <c r="F89" s="19">
        <v>166.17874472999998</v>
      </c>
      <c r="G89" s="26">
        <f t="shared" si="4"/>
        <v>-0.5459912790940862</v>
      </c>
      <c r="H89" s="26">
        <f t="shared" si="5"/>
        <v>-0.21248144188832163</v>
      </c>
      <c r="J89" s="48"/>
      <c r="K89" s="41" t="s">
        <v>55</v>
      </c>
      <c r="L89" s="42"/>
      <c r="M89" s="46">
        <v>34.08345041</v>
      </c>
      <c r="N89" s="47">
        <v>32.490742515</v>
      </c>
      <c r="O89" s="36"/>
      <c r="P89" s="48"/>
      <c r="Q89" s="48"/>
      <c r="R89" s="48"/>
      <c r="S89" s="49" t="s">
        <v>60</v>
      </c>
      <c r="T89" s="54">
        <v>0</v>
      </c>
      <c r="U89" s="51">
        <v>0.146070835</v>
      </c>
    </row>
    <row r="90" spans="1:21" ht="12.75">
      <c r="A90" s="26"/>
      <c r="B90" s="16"/>
      <c r="C90" s="17" t="s">
        <v>9</v>
      </c>
      <c r="D90" s="18">
        <v>153.22617491900004</v>
      </c>
      <c r="E90" s="66">
        <v>79.733342738</v>
      </c>
      <c r="F90" s="19">
        <v>67.562339106</v>
      </c>
      <c r="G90" s="26">
        <f t="shared" si="4"/>
        <v>-0.559067899843382</v>
      </c>
      <c r="H90" s="26">
        <f t="shared" si="5"/>
        <v>-0.15264634861720716</v>
      </c>
      <c r="J90" s="48"/>
      <c r="K90" s="41" t="s">
        <v>15</v>
      </c>
      <c r="L90" s="41" t="s">
        <v>48</v>
      </c>
      <c r="M90" s="46">
        <v>0.298492989</v>
      </c>
      <c r="N90" s="47">
        <v>2.494671084</v>
      </c>
      <c r="O90" s="36"/>
      <c r="P90" s="48"/>
      <c r="Q90" s="48"/>
      <c r="R90" s="48"/>
      <c r="S90" s="49" t="s">
        <v>61</v>
      </c>
      <c r="T90" s="54">
        <v>0</v>
      </c>
      <c r="U90" s="51">
        <v>0</v>
      </c>
    </row>
    <row r="91" spans="1:21" ht="12.75">
      <c r="A91" s="26"/>
      <c r="B91" s="16"/>
      <c r="C91" s="17" t="s">
        <v>10</v>
      </c>
      <c r="D91" s="18">
        <v>0</v>
      </c>
      <c r="E91" s="66">
        <v>0</v>
      </c>
      <c r="F91" s="19">
        <v>0</v>
      </c>
      <c r="G91" s="26" t="e">
        <f t="shared" si="4"/>
        <v>#DIV/0!</v>
      </c>
      <c r="H91" s="26" t="e">
        <f t="shared" si="5"/>
        <v>#DIV/0!</v>
      </c>
      <c r="J91" s="48"/>
      <c r="K91" s="48"/>
      <c r="L91" s="49" t="s">
        <v>49</v>
      </c>
      <c r="M91" s="50">
        <v>0</v>
      </c>
      <c r="N91" s="51">
        <v>0</v>
      </c>
      <c r="O91" s="36"/>
      <c r="P91" s="48"/>
      <c r="Q91" s="48"/>
      <c r="R91" s="41" t="s">
        <v>49</v>
      </c>
      <c r="S91" s="41" t="s">
        <v>62</v>
      </c>
      <c r="T91" s="55">
        <v>0</v>
      </c>
      <c r="U91" s="47">
        <v>0</v>
      </c>
    </row>
    <row r="92" spans="1:21" ht="12.75">
      <c r="A92" s="26"/>
      <c r="B92" s="16"/>
      <c r="C92" s="17" t="s">
        <v>11</v>
      </c>
      <c r="D92" s="18">
        <v>35.771971603000004</v>
      </c>
      <c r="E92" s="66">
        <v>30.349888777999993</v>
      </c>
      <c r="F92" s="19">
        <v>26.761915346000002</v>
      </c>
      <c r="G92" s="26">
        <f t="shared" si="4"/>
        <v>-0.2518747458763043</v>
      </c>
      <c r="H92" s="26">
        <f t="shared" si="5"/>
        <v>-0.11822031567380364</v>
      </c>
      <c r="J92" s="48"/>
      <c r="K92" s="48"/>
      <c r="L92" s="49" t="s">
        <v>50</v>
      </c>
      <c r="M92" s="50">
        <v>5.451588214</v>
      </c>
      <c r="N92" s="51">
        <v>0.86005513</v>
      </c>
      <c r="O92" s="36"/>
      <c r="P92" s="48"/>
      <c r="Q92" s="48"/>
      <c r="R92" s="48"/>
      <c r="S92" s="49" t="s">
        <v>63</v>
      </c>
      <c r="T92" s="54">
        <v>0</v>
      </c>
      <c r="U92" s="51">
        <v>0</v>
      </c>
    </row>
    <row r="93" spans="1:21" ht="12.75">
      <c r="A93" s="26"/>
      <c r="B93" s="16"/>
      <c r="C93" s="17" t="s">
        <v>30</v>
      </c>
      <c r="D93" s="18">
        <v>0</v>
      </c>
      <c r="E93" s="66">
        <v>0</v>
      </c>
      <c r="F93" s="19">
        <v>0</v>
      </c>
      <c r="G93" s="26" t="e">
        <f t="shared" si="4"/>
        <v>#DIV/0!</v>
      </c>
      <c r="H93" s="26" t="e">
        <f t="shared" si="5"/>
        <v>#DIV/0!</v>
      </c>
      <c r="J93" s="48"/>
      <c r="K93" s="48"/>
      <c r="L93" s="49" t="s">
        <v>51</v>
      </c>
      <c r="M93" s="50">
        <v>4.21009246</v>
      </c>
      <c r="N93" s="51">
        <v>3.94719236</v>
      </c>
      <c r="O93" s="36"/>
      <c r="P93" s="48"/>
      <c r="Q93" s="48"/>
      <c r="R93" s="48"/>
      <c r="S93" s="49" t="s">
        <v>64</v>
      </c>
      <c r="T93" s="54">
        <v>0</v>
      </c>
      <c r="U93" s="51">
        <v>0.0005475</v>
      </c>
    </row>
    <row r="94" spans="1:21" ht="12.75">
      <c r="A94" s="26"/>
      <c r="B94" s="16"/>
      <c r="C94" s="17" t="s">
        <v>12</v>
      </c>
      <c r="D94" s="18">
        <v>10.713929677999998</v>
      </c>
      <c r="E94" s="66">
        <v>11.4185996556</v>
      </c>
      <c r="F94" s="19">
        <v>9.188789322600002</v>
      </c>
      <c r="G94" s="26">
        <f t="shared" si="4"/>
        <v>-0.14235116350742172</v>
      </c>
      <c r="H94" s="26">
        <f t="shared" si="5"/>
        <v>-0.19527879076717058</v>
      </c>
      <c r="J94" s="48"/>
      <c r="K94" s="48"/>
      <c r="L94" s="49" t="s">
        <v>52</v>
      </c>
      <c r="M94" s="50">
        <v>0.443064962</v>
      </c>
      <c r="N94" s="51">
        <v>0.524107038</v>
      </c>
      <c r="O94" s="36"/>
      <c r="P94" s="48"/>
      <c r="Q94" s="48"/>
      <c r="R94" s="48"/>
      <c r="S94" s="49" t="s">
        <v>65</v>
      </c>
      <c r="T94" s="54">
        <v>0</v>
      </c>
      <c r="U94" s="51">
        <v>0</v>
      </c>
    </row>
    <row r="95" spans="1:21" ht="12.75">
      <c r="A95" s="26"/>
      <c r="B95" s="16"/>
      <c r="C95" s="17" t="s">
        <v>13</v>
      </c>
      <c r="D95" s="18">
        <v>188.64718989999997</v>
      </c>
      <c r="E95" s="66">
        <v>125.909350128</v>
      </c>
      <c r="F95" s="19">
        <v>121.71222749899995</v>
      </c>
      <c r="G95" s="26">
        <f t="shared" si="4"/>
        <v>-0.3548155815969567</v>
      </c>
      <c r="H95" s="26">
        <f t="shared" si="5"/>
        <v>-0.0333344793276531</v>
      </c>
      <c r="J95" s="48"/>
      <c r="K95" s="48"/>
      <c r="L95" s="49" t="s">
        <v>53</v>
      </c>
      <c r="M95" s="50">
        <v>1.283290561</v>
      </c>
      <c r="N95" s="51">
        <v>2.478670831</v>
      </c>
      <c r="O95" s="36"/>
      <c r="P95" s="48"/>
      <c r="Q95" s="48"/>
      <c r="R95" s="48"/>
      <c r="S95" s="49" t="s">
        <v>66</v>
      </c>
      <c r="T95" s="54">
        <v>0</v>
      </c>
      <c r="U95" s="51">
        <v>0.023825034</v>
      </c>
    </row>
    <row r="96" spans="1:21" ht="12.75">
      <c r="A96" s="26"/>
      <c r="B96" s="16"/>
      <c r="C96" s="17" t="s">
        <v>14</v>
      </c>
      <c r="D96" s="18">
        <v>15.300747071350001</v>
      </c>
      <c r="E96" s="66">
        <v>26.525630395</v>
      </c>
      <c r="F96" s="19">
        <v>27.258866876600003</v>
      </c>
      <c r="G96" s="26">
        <f t="shared" si="4"/>
        <v>0.7815382967568343</v>
      </c>
      <c r="H96" s="26">
        <f t="shared" si="5"/>
        <v>0.02764256572534518</v>
      </c>
      <c r="J96" s="48"/>
      <c r="K96" s="41" t="s">
        <v>56</v>
      </c>
      <c r="L96" s="42"/>
      <c r="M96" s="46">
        <v>11.686529185999998</v>
      </c>
      <c r="N96" s="47">
        <v>10.304696443000001</v>
      </c>
      <c r="O96" s="36"/>
      <c r="P96" s="48"/>
      <c r="Q96" s="48"/>
      <c r="R96" s="48"/>
      <c r="S96" s="49" t="s">
        <v>67</v>
      </c>
      <c r="T96" s="54">
        <v>0</v>
      </c>
      <c r="U96" s="51">
        <v>0</v>
      </c>
    </row>
    <row r="97" spans="1:21" ht="12.75">
      <c r="A97" s="26"/>
      <c r="B97" s="16"/>
      <c r="C97" s="17" t="s">
        <v>39</v>
      </c>
      <c r="D97" s="18">
        <v>0.037382157531</v>
      </c>
      <c r="E97" s="66">
        <v>0.029619561637799992</v>
      </c>
      <c r="F97" s="19">
        <v>0.032675491622100004</v>
      </c>
      <c r="G97" s="26">
        <f t="shared" si="4"/>
        <v>-0.1259067485603763</v>
      </c>
      <c r="H97" s="26">
        <f t="shared" si="5"/>
        <v>0.10317269450740563</v>
      </c>
      <c r="J97" s="48"/>
      <c r="K97" s="41" t="s">
        <v>22</v>
      </c>
      <c r="L97" s="41" t="s">
        <v>48</v>
      </c>
      <c r="M97" s="46">
        <v>8.151</v>
      </c>
      <c r="N97" s="47">
        <v>6.587386272</v>
      </c>
      <c r="O97" s="36"/>
      <c r="P97" s="48"/>
      <c r="Q97" s="48"/>
      <c r="R97" s="48"/>
      <c r="S97" s="49" t="s">
        <v>68</v>
      </c>
      <c r="T97" s="54">
        <v>0</v>
      </c>
      <c r="U97" s="51">
        <v>0</v>
      </c>
    </row>
    <row r="98" spans="1:21" ht="12.75">
      <c r="A98" s="26"/>
      <c r="B98" s="16"/>
      <c r="C98" s="17" t="s">
        <v>15</v>
      </c>
      <c r="D98" s="18">
        <v>11.686529188</v>
      </c>
      <c r="E98" s="66">
        <v>8.709600844</v>
      </c>
      <c r="F98" s="19">
        <v>9.559689821000001</v>
      </c>
      <c r="G98" s="26">
        <f t="shared" si="4"/>
        <v>-0.18199067770984445</v>
      </c>
      <c r="H98" s="26">
        <f t="shared" si="5"/>
        <v>0.09760366660036124</v>
      </c>
      <c r="J98" s="48"/>
      <c r="K98" s="48"/>
      <c r="L98" s="49" t="s">
        <v>49</v>
      </c>
      <c r="M98" s="50">
        <v>0.14013</v>
      </c>
      <c r="N98" s="51">
        <v>0.09729</v>
      </c>
      <c r="O98" s="36"/>
      <c r="P98" s="48"/>
      <c r="Q98" s="48"/>
      <c r="R98" s="48"/>
      <c r="S98" s="49" t="s">
        <v>69</v>
      </c>
      <c r="T98" s="54">
        <v>0</v>
      </c>
      <c r="U98" s="51">
        <v>0</v>
      </c>
    </row>
    <row r="99" spans="1:21" ht="12.75">
      <c r="A99" s="26"/>
      <c r="B99" s="16"/>
      <c r="C99" s="17" t="s">
        <v>16</v>
      </c>
      <c r="D99" s="18">
        <v>0</v>
      </c>
      <c r="E99" s="66">
        <v>0</v>
      </c>
      <c r="F99" s="19">
        <v>0</v>
      </c>
      <c r="G99" s="26" t="e">
        <f t="shared" si="4"/>
        <v>#DIV/0!</v>
      </c>
      <c r="H99" s="26" t="e">
        <f t="shared" si="5"/>
        <v>#DIV/0!</v>
      </c>
      <c r="J99" s="48"/>
      <c r="K99" s="48"/>
      <c r="L99" s="49" t="s">
        <v>50</v>
      </c>
      <c r="M99" s="50">
        <v>15.146</v>
      </c>
      <c r="N99" s="51">
        <v>11.645347347</v>
      </c>
      <c r="O99" s="36"/>
      <c r="P99" s="48"/>
      <c r="Q99" s="48"/>
      <c r="R99" s="41" t="s">
        <v>50</v>
      </c>
      <c r="S99" s="41" t="s">
        <v>70</v>
      </c>
      <c r="T99" s="55">
        <v>0</v>
      </c>
      <c r="U99" s="47">
        <v>0.213854359</v>
      </c>
    </row>
    <row r="100" spans="1:21" ht="12.75">
      <c r="A100" s="26"/>
      <c r="B100" s="16"/>
      <c r="C100" s="17" t="s">
        <v>17</v>
      </c>
      <c r="D100" s="18">
        <v>0.871328087</v>
      </c>
      <c r="E100" s="66">
        <v>1.310544345</v>
      </c>
      <c r="F100" s="19">
        <v>1.3781383479999998</v>
      </c>
      <c r="G100" s="26">
        <f t="shared" si="4"/>
        <v>0.5816526157729607</v>
      </c>
      <c r="H100" s="26">
        <f t="shared" si="5"/>
        <v>0.05157704373597505</v>
      </c>
      <c r="J100" s="48"/>
      <c r="K100" s="48"/>
      <c r="L100" s="49" t="s">
        <v>51</v>
      </c>
      <c r="M100" s="50">
        <v>79.411</v>
      </c>
      <c r="N100" s="51">
        <v>101.393519737</v>
      </c>
      <c r="O100" s="36"/>
      <c r="P100" s="48"/>
      <c r="Q100" s="48"/>
      <c r="R100" s="48"/>
      <c r="S100" s="49" t="s">
        <v>71</v>
      </c>
      <c r="T100" s="54">
        <v>0</v>
      </c>
      <c r="U100" s="51">
        <v>0.009831125</v>
      </c>
    </row>
    <row r="101" spans="1:21" ht="12.75">
      <c r="A101" s="26"/>
      <c r="B101" s="16"/>
      <c r="C101" s="17" t="s">
        <v>18</v>
      </c>
      <c r="D101" s="18">
        <v>27.265543221999998</v>
      </c>
      <c r="E101" s="66">
        <v>13.205367707000002</v>
      </c>
      <c r="F101" s="19">
        <v>10.160289662</v>
      </c>
      <c r="G101" s="26">
        <f t="shared" si="4"/>
        <v>-0.627357886132198</v>
      </c>
      <c r="H101" s="26">
        <f t="shared" si="5"/>
        <v>-0.23059396092286355</v>
      </c>
      <c r="J101" s="48"/>
      <c r="K101" s="48"/>
      <c r="L101" s="49" t="s">
        <v>52</v>
      </c>
      <c r="M101" s="50">
        <v>0.595</v>
      </c>
      <c r="N101" s="51">
        <v>0.459058656</v>
      </c>
      <c r="O101" s="36"/>
      <c r="P101" s="48"/>
      <c r="Q101" s="48"/>
      <c r="R101" s="48"/>
      <c r="S101" s="49" t="s">
        <v>72</v>
      </c>
      <c r="T101" s="54">
        <v>0</v>
      </c>
      <c r="U101" s="51">
        <v>0.084551723</v>
      </c>
    </row>
    <row r="102" spans="1:21" ht="12.75">
      <c r="A102" s="26"/>
      <c r="B102" s="16"/>
      <c r="C102" s="17" t="s">
        <v>19</v>
      </c>
      <c r="D102" s="18">
        <v>47.06315939400001</v>
      </c>
      <c r="E102" s="66">
        <v>43.75400977400003</v>
      </c>
      <c r="F102" s="19">
        <v>38.587955744</v>
      </c>
      <c r="G102" s="26">
        <f t="shared" si="4"/>
        <v>-0.18008148537262247</v>
      </c>
      <c r="H102" s="26">
        <f t="shared" si="5"/>
        <v>-0.11807041358458215</v>
      </c>
      <c r="J102" s="48"/>
      <c r="K102" s="48"/>
      <c r="L102" s="49" t="s">
        <v>53</v>
      </c>
      <c r="M102" s="50">
        <v>0</v>
      </c>
      <c r="N102" s="51">
        <v>0</v>
      </c>
      <c r="O102" s="36"/>
      <c r="P102" s="48"/>
      <c r="Q102" s="48"/>
      <c r="R102" s="48"/>
      <c r="S102" s="49" t="s">
        <v>73</v>
      </c>
      <c r="T102" s="54">
        <v>0</v>
      </c>
      <c r="U102" s="51">
        <v>1.449162127</v>
      </c>
    </row>
    <row r="103" spans="1:21" ht="12.75">
      <c r="A103" s="26"/>
      <c r="B103" s="16"/>
      <c r="C103" s="17" t="s">
        <v>20</v>
      </c>
      <c r="D103" s="18">
        <v>114.64840595700001</v>
      </c>
      <c r="E103" s="66">
        <v>113.4118</v>
      </c>
      <c r="F103" s="19">
        <v>106.457929337</v>
      </c>
      <c r="G103" s="26">
        <f t="shared" si="4"/>
        <v>-0.0714399520135669</v>
      </c>
      <c r="H103" s="26">
        <f t="shared" si="5"/>
        <v>-0.06131523054038468</v>
      </c>
      <c r="J103" s="48"/>
      <c r="K103" s="41" t="s">
        <v>57</v>
      </c>
      <c r="L103" s="42"/>
      <c r="M103" s="46">
        <v>103.44313</v>
      </c>
      <c r="N103" s="47">
        <v>120.182602012</v>
      </c>
      <c r="O103" s="36"/>
      <c r="P103" s="48"/>
      <c r="Q103" s="48"/>
      <c r="R103" s="48"/>
      <c r="S103" s="49" t="s">
        <v>74</v>
      </c>
      <c r="T103" s="54">
        <v>0</v>
      </c>
      <c r="U103" s="51">
        <v>0.039360788</v>
      </c>
    </row>
    <row r="104" spans="1:21" ht="12.75">
      <c r="A104" s="26"/>
      <c r="B104" s="16"/>
      <c r="C104" s="17" t="s">
        <v>21</v>
      </c>
      <c r="D104" s="18">
        <v>52.293334781</v>
      </c>
      <c r="E104" s="66">
        <v>59.12841645</v>
      </c>
      <c r="F104" s="19">
        <v>56.210083514999994</v>
      </c>
      <c r="G104" s="26">
        <f t="shared" si="4"/>
        <v>0.07489957851039719</v>
      </c>
      <c r="H104" s="26">
        <f t="shared" si="5"/>
        <v>-0.049355844621135736</v>
      </c>
      <c r="J104" s="41" t="s">
        <v>46</v>
      </c>
      <c r="K104" s="42"/>
      <c r="L104" s="42"/>
      <c r="M104" s="46">
        <v>150.391518914</v>
      </c>
      <c r="N104" s="47">
        <v>184.63212731</v>
      </c>
      <c r="O104" s="36"/>
      <c r="P104" s="48"/>
      <c r="Q104" s="48"/>
      <c r="R104" s="48"/>
      <c r="S104" s="49" t="s">
        <v>75</v>
      </c>
      <c r="T104" s="54">
        <v>0</v>
      </c>
      <c r="U104" s="51">
        <v>0.567324015</v>
      </c>
    </row>
    <row r="105" spans="1:21" ht="12.75">
      <c r="A105" s="26"/>
      <c r="B105" s="16"/>
      <c r="C105" s="17" t="s">
        <v>22</v>
      </c>
      <c r="D105" s="18">
        <v>103.53913</v>
      </c>
      <c r="E105" s="66">
        <v>103.53913</v>
      </c>
      <c r="F105" s="19">
        <v>111.351533875</v>
      </c>
      <c r="G105" s="26">
        <f t="shared" si="4"/>
        <v>0.07545363646574965</v>
      </c>
      <c r="H105" s="26">
        <f t="shared" si="5"/>
        <v>0.07545363646574965</v>
      </c>
      <c r="J105" s="56" t="s">
        <v>43</v>
      </c>
      <c r="K105" s="57"/>
      <c r="L105" s="57"/>
      <c r="M105" s="58">
        <v>229.6391393383</v>
      </c>
      <c r="N105" s="59">
        <v>419.0169050359999</v>
      </c>
      <c r="O105" s="36"/>
      <c r="P105" s="48"/>
      <c r="Q105" s="48"/>
      <c r="R105" s="48"/>
      <c r="S105" s="49" t="s">
        <v>76</v>
      </c>
      <c r="T105" s="54"/>
      <c r="U105" s="51">
        <v>0.439812102</v>
      </c>
    </row>
    <row r="106" spans="1:21" ht="12.75">
      <c r="A106" s="26"/>
      <c r="B106" s="16"/>
      <c r="C106" s="17" t="s">
        <v>23</v>
      </c>
      <c r="D106" s="18">
        <v>17.826431035</v>
      </c>
      <c r="E106" s="66">
        <v>38.744890315</v>
      </c>
      <c r="F106" s="19">
        <v>27.579120715000006</v>
      </c>
      <c r="G106" s="26">
        <f t="shared" si="4"/>
        <v>0.5470915440590325</v>
      </c>
      <c r="H106" s="26">
        <f t="shared" si="5"/>
        <v>-0.2881868940451534</v>
      </c>
      <c r="J106" s="36"/>
      <c r="K106" s="36"/>
      <c r="L106" s="36"/>
      <c r="M106" s="36"/>
      <c r="N106" s="36"/>
      <c r="O106" s="36"/>
      <c r="P106" s="48"/>
      <c r="Q106" s="48"/>
      <c r="R106" s="41" t="s">
        <v>51</v>
      </c>
      <c r="S106" s="41" t="s">
        <v>77</v>
      </c>
      <c r="T106" s="55">
        <v>0</v>
      </c>
      <c r="U106" s="47">
        <v>0.652383161</v>
      </c>
    </row>
    <row r="107" spans="1:21" ht="12.75">
      <c r="A107" s="26"/>
      <c r="B107" s="16"/>
      <c r="C107" s="17" t="s">
        <v>24</v>
      </c>
      <c r="D107" s="18">
        <v>12.0585585952</v>
      </c>
      <c r="E107" s="66">
        <v>12.737436875999995</v>
      </c>
      <c r="F107" s="19">
        <v>12.304352068</v>
      </c>
      <c r="G107" s="26">
        <f t="shared" si="4"/>
        <v>0.020383321178854663</v>
      </c>
      <c r="H107" s="26">
        <f t="shared" si="5"/>
        <v>-0.03400093851032293</v>
      </c>
      <c r="J107" s="36"/>
      <c r="K107" s="36"/>
      <c r="L107" s="36"/>
      <c r="M107" s="36"/>
      <c r="N107" s="36"/>
      <c r="O107" s="36"/>
      <c r="P107" s="48"/>
      <c r="Q107" s="48"/>
      <c r="R107" s="48"/>
      <c r="S107" s="49" t="s">
        <v>78</v>
      </c>
      <c r="T107" s="54"/>
      <c r="U107" s="51">
        <v>0.459853752</v>
      </c>
    </row>
    <row r="108" spans="1:21" ht="12.75">
      <c r="A108" s="26"/>
      <c r="B108" s="16"/>
      <c r="C108" s="17" t="s">
        <v>25</v>
      </c>
      <c r="D108" s="18">
        <v>98.71746088099998</v>
      </c>
      <c r="E108" s="66">
        <v>88.980870406</v>
      </c>
      <c r="F108" s="19">
        <v>69.66217606900003</v>
      </c>
      <c r="G108" s="26">
        <f t="shared" si="4"/>
        <v>-0.2943277162185619</v>
      </c>
      <c r="H108" s="26">
        <f t="shared" si="5"/>
        <v>-0.2171106469160511</v>
      </c>
      <c r="J108" s="36"/>
      <c r="K108" s="36"/>
      <c r="L108" s="36"/>
      <c r="M108" s="36"/>
      <c r="N108" s="36"/>
      <c r="O108" s="36"/>
      <c r="P108" s="48"/>
      <c r="Q108" s="48"/>
      <c r="R108" s="48"/>
      <c r="S108" s="49" t="s">
        <v>79</v>
      </c>
      <c r="T108" s="54">
        <v>0</v>
      </c>
      <c r="U108" s="51">
        <v>20.0035867</v>
      </c>
    </row>
    <row r="109" spans="1:21" ht="12.75">
      <c r="A109" s="26"/>
      <c r="B109" s="16"/>
      <c r="C109" s="17" t="s">
        <v>26</v>
      </c>
      <c r="D109" s="18">
        <v>25.677763657</v>
      </c>
      <c r="E109" s="66">
        <v>20.28970773716</v>
      </c>
      <c r="F109" s="19">
        <v>21.18075650468</v>
      </c>
      <c r="G109" s="26">
        <f t="shared" si="4"/>
        <v>-0.17513235234930868</v>
      </c>
      <c r="H109" s="26">
        <f t="shared" si="5"/>
        <v>0.04391629386992468</v>
      </c>
      <c r="J109" s="36"/>
      <c r="K109" s="36"/>
      <c r="L109" s="36"/>
      <c r="M109" s="36"/>
      <c r="N109" s="36"/>
      <c r="O109" s="36"/>
      <c r="P109" s="48"/>
      <c r="Q109" s="48"/>
      <c r="R109" s="48"/>
      <c r="S109" s="49" t="s">
        <v>80</v>
      </c>
      <c r="T109" s="54">
        <v>0</v>
      </c>
      <c r="U109" s="51">
        <v>0.023179966</v>
      </c>
    </row>
    <row r="110" spans="1:21" ht="12.75">
      <c r="A110" s="26"/>
      <c r="B110" s="16"/>
      <c r="C110" s="17" t="s">
        <v>27</v>
      </c>
      <c r="D110" s="18">
        <v>12.801905619999998</v>
      </c>
      <c r="E110" s="66">
        <v>8.227236901</v>
      </c>
      <c r="F110" s="19">
        <v>7.270753163000002</v>
      </c>
      <c r="G110" s="26">
        <f t="shared" si="4"/>
        <v>-0.4320569625477364</v>
      </c>
      <c r="H110" s="26">
        <f t="shared" si="5"/>
        <v>-0.116258198166597</v>
      </c>
      <c r="J110" s="36"/>
      <c r="K110" s="36"/>
      <c r="L110" s="36"/>
      <c r="M110" s="36"/>
      <c r="N110" s="36"/>
      <c r="O110" s="36"/>
      <c r="P110" s="48"/>
      <c r="Q110" s="48"/>
      <c r="R110" s="41" t="s">
        <v>52</v>
      </c>
      <c r="S110" s="41" t="s">
        <v>81</v>
      </c>
      <c r="T110" s="55">
        <v>0.01092816</v>
      </c>
      <c r="U110" s="47">
        <v>0.019</v>
      </c>
    </row>
    <row r="111" spans="1:21" ht="12.75">
      <c r="A111" s="26"/>
      <c r="B111" s="16"/>
      <c r="C111" s="17" t="s">
        <v>28</v>
      </c>
      <c r="D111" s="18">
        <v>0</v>
      </c>
      <c r="E111" s="66">
        <v>0</v>
      </c>
      <c r="F111" s="19">
        <v>0</v>
      </c>
      <c r="G111" s="26" t="e">
        <f t="shared" si="4"/>
        <v>#DIV/0!</v>
      </c>
      <c r="H111" s="26" t="e">
        <f t="shared" si="5"/>
        <v>#DIV/0!</v>
      </c>
      <c r="J111" s="36"/>
      <c r="K111" s="36"/>
      <c r="L111" s="36"/>
      <c r="M111" s="36"/>
      <c r="N111" s="36"/>
      <c r="O111" s="36"/>
      <c r="P111" s="48"/>
      <c r="Q111" s="48"/>
      <c r="R111" s="48"/>
      <c r="S111" s="49" t="s">
        <v>82</v>
      </c>
      <c r="T111" s="54">
        <v>0.01164819</v>
      </c>
      <c r="U111" s="51">
        <v>0.008</v>
      </c>
    </row>
    <row r="112" spans="1:21" ht="12.75">
      <c r="A112" s="26"/>
      <c r="B112" s="27"/>
      <c r="C112" s="28" t="s">
        <v>29</v>
      </c>
      <c r="D112" s="29">
        <v>122.392025542</v>
      </c>
      <c r="E112" s="67">
        <v>61.952952581000005</v>
      </c>
      <c r="F112" s="30">
        <v>52.342748009</v>
      </c>
      <c r="G112" s="26">
        <f t="shared" si="4"/>
        <v>-0.5723353071639616</v>
      </c>
      <c r="H112" s="26">
        <f t="shared" si="5"/>
        <v>-0.15512100992176614</v>
      </c>
      <c r="J112" s="36"/>
      <c r="K112" s="36"/>
      <c r="L112" s="36"/>
      <c r="M112" s="36"/>
      <c r="N112" s="36"/>
      <c r="O112" s="36"/>
      <c r="P112" s="48"/>
      <c r="Q112" s="48"/>
      <c r="R112" s="48"/>
      <c r="S112" s="49" t="s">
        <v>83</v>
      </c>
      <c r="T112" s="54">
        <v>0</v>
      </c>
      <c r="U112" s="51">
        <v>0.041084535</v>
      </c>
    </row>
    <row r="113" spans="7:21" ht="12.75">
      <c r="G113" s="26" t="e">
        <f t="shared" si="4"/>
        <v>#DIV/0!</v>
      </c>
      <c r="H113" s="26" t="e">
        <f t="shared" si="5"/>
        <v>#DIV/0!</v>
      </c>
      <c r="J113" s="36"/>
      <c r="K113" s="36"/>
      <c r="L113" s="36"/>
      <c r="M113" s="36"/>
      <c r="N113" s="36"/>
      <c r="O113" s="36"/>
      <c r="P113" s="48"/>
      <c r="Q113" s="48"/>
      <c r="R113" s="48"/>
      <c r="S113" s="49" t="s">
        <v>84</v>
      </c>
      <c r="T113" s="54">
        <v>0</v>
      </c>
      <c r="U113" s="51">
        <v>0</v>
      </c>
    </row>
    <row r="114" spans="7:21" ht="12.75">
      <c r="G114" s="26" t="e">
        <f>F114/D114-1</f>
        <v>#DIV/0!</v>
      </c>
      <c r="H114" s="26" t="e">
        <f>F114/E114-1</f>
        <v>#DIV/0!</v>
      </c>
      <c r="J114" s="36"/>
      <c r="K114" s="36"/>
      <c r="L114" s="36"/>
      <c r="M114" s="36"/>
      <c r="N114" s="36"/>
      <c r="O114" s="36"/>
      <c r="P114" s="48"/>
      <c r="Q114" s="48"/>
      <c r="R114" s="48"/>
      <c r="S114" s="49" t="s">
        <v>85</v>
      </c>
      <c r="T114" s="54">
        <v>0</v>
      </c>
      <c r="U114" s="51">
        <v>0.397660508</v>
      </c>
    </row>
    <row r="115" spans="10:21" ht="12.75">
      <c r="J115" s="36"/>
      <c r="K115" s="36"/>
      <c r="L115" s="36"/>
      <c r="M115" s="36"/>
      <c r="N115" s="36"/>
      <c r="O115" s="36"/>
      <c r="P115" s="48"/>
      <c r="Q115" s="48"/>
      <c r="R115" s="48"/>
      <c r="S115" s="49" t="s">
        <v>86</v>
      </c>
      <c r="T115" s="54">
        <v>0</v>
      </c>
      <c r="U115" s="51">
        <v>0</v>
      </c>
    </row>
    <row r="116" spans="10:21" ht="12.75">
      <c r="J116" s="36"/>
      <c r="K116" s="36"/>
      <c r="L116" s="36"/>
      <c r="M116" s="36"/>
      <c r="N116" s="36"/>
      <c r="O116" s="36"/>
      <c r="P116" s="48"/>
      <c r="Q116" s="48"/>
      <c r="R116" s="48"/>
      <c r="S116" s="49" t="s">
        <v>87</v>
      </c>
      <c r="T116" s="54">
        <v>0</v>
      </c>
      <c r="U116" s="51">
        <v>0.013250078</v>
      </c>
    </row>
    <row r="117" spans="10:21" ht="12.75">
      <c r="J117" s="36"/>
      <c r="K117" s="36"/>
      <c r="L117" s="36"/>
      <c r="M117" s="36"/>
      <c r="N117" s="36"/>
      <c r="O117" s="36"/>
      <c r="P117" s="48"/>
      <c r="Q117" s="48"/>
      <c r="R117" s="48"/>
      <c r="S117" s="49" t="s">
        <v>88</v>
      </c>
      <c r="T117" s="54">
        <v>0</v>
      </c>
      <c r="U117" s="51">
        <v>0.771378288</v>
      </c>
    </row>
    <row r="118" spans="10:21" ht="12.75">
      <c r="J118" s="36"/>
      <c r="K118" s="36"/>
      <c r="L118" s="36"/>
      <c r="M118" s="36"/>
      <c r="N118" s="36"/>
      <c r="O118" s="36"/>
      <c r="P118" s="48"/>
      <c r="Q118" s="48"/>
      <c r="R118" s="48"/>
      <c r="S118" s="49" t="s">
        <v>89</v>
      </c>
      <c r="T118" s="54">
        <v>0</v>
      </c>
      <c r="U118" s="51">
        <v>0.308626436</v>
      </c>
    </row>
    <row r="119" spans="10:21" ht="12.75">
      <c r="J119" s="36"/>
      <c r="K119" s="36"/>
      <c r="L119" s="36"/>
      <c r="M119" s="36"/>
      <c r="N119" s="36"/>
      <c r="O119" s="36"/>
      <c r="P119" s="48"/>
      <c r="Q119" s="48"/>
      <c r="R119" s="48"/>
      <c r="S119" s="49" t="s">
        <v>90</v>
      </c>
      <c r="T119" s="54">
        <v>0</v>
      </c>
      <c r="U119" s="51">
        <v>0.034689788</v>
      </c>
    </row>
    <row r="120" spans="10:21" ht="12.75">
      <c r="J120" s="36"/>
      <c r="K120" s="36"/>
      <c r="L120" s="36"/>
      <c r="M120" s="36"/>
      <c r="N120" s="36"/>
      <c r="O120" s="36"/>
      <c r="P120" s="48"/>
      <c r="Q120" s="48"/>
      <c r="R120" s="48"/>
      <c r="S120" s="49" t="s">
        <v>91</v>
      </c>
      <c r="T120" s="54">
        <v>0</v>
      </c>
      <c r="U120" s="51">
        <v>0.018655734</v>
      </c>
    </row>
    <row r="121" spans="10:21" ht="12.75">
      <c r="J121" s="36"/>
      <c r="K121" s="36"/>
      <c r="L121" s="36"/>
      <c r="M121" s="36"/>
      <c r="N121" s="36"/>
      <c r="O121" s="36"/>
      <c r="P121" s="48"/>
      <c r="Q121" s="48"/>
      <c r="R121" s="41" t="s">
        <v>53</v>
      </c>
      <c r="S121" s="41" t="s">
        <v>92</v>
      </c>
      <c r="T121" s="60">
        <v>0</v>
      </c>
      <c r="U121" s="47">
        <v>1.05992055</v>
      </c>
    </row>
    <row r="122" spans="10:21" ht="12.75">
      <c r="J122" s="36"/>
      <c r="K122" s="36"/>
      <c r="L122" s="36"/>
      <c r="M122" s="36"/>
      <c r="N122" s="36"/>
      <c r="O122" s="36"/>
      <c r="P122" s="48"/>
      <c r="Q122" s="48"/>
      <c r="R122" s="48"/>
      <c r="S122" s="49" t="s">
        <v>93</v>
      </c>
      <c r="T122" s="61">
        <v>0</v>
      </c>
      <c r="U122" s="51">
        <v>0.615791475</v>
      </c>
    </row>
    <row r="123" spans="10:21" ht="12.75">
      <c r="J123" s="36"/>
      <c r="K123" s="36"/>
      <c r="L123" s="36"/>
      <c r="M123" s="36"/>
      <c r="N123" s="36"/>
      <c r="O123" s="36"/>
      <c r="P123" s="48"/>
      <c r="Q123" s="48"/>
      <c r="R123" s="48"/>
      <c r="S123" s="49" t="s">
        <v>94</v>
      </c>
      <c r="T123" s="61">
        <v>0</v>
      </c>
      <c r="U123" s="51">
        <v>0.7056699</v>
      </c>
    </row>
    <row r="124" spans="10:21" ht="12.75">
      <c r="J124" s="36"/>
      <c r="K124" s="36"/>
      <c r="L124" s="36"/>
      <c r="M124" s="36"/>
      <c r="N124" s="36"/>
      <c r="O124" s="36"/>
      <c r="P124" s="48"/>
      <c r="Q124" s="48"/>
      <c r="R124" s="48"/>
      <c r="S124" s="49" t="s">
        <v>95</v>
      </c>
      <c r="T124" s="61">
        <v>0</v>
      </c>
      <c r="U124" s="51">
        <v>0.017642222</v>
      </c>
    </row>
    <row r="125" spans="10:21" ht="12.75">
      <c r="J125" s="36"/>
      <c r="K125" s="36"/>
      <c r="L125" s="36"/>
      <c r="M125" s="36"/>
      <c r="N125" s="36"/>
      <c r="O125" s="36"/>
      <c r="P125" s="48"/>
      <c r="Q125" s="48"/>
      <c r="R125" s="48"/>
      <c r="S125" s="49" t="s">
        <v>96</v>
      </c>
      <c r="T125" s="61">
        <v>0</v>
      </c>
      <c r="U125" s="51">
        <v>0</v>
      </c>
    </row>
    <row r="126" spans="10:21" ht="12.75">
      <c r="J126" s="36"/>
      <c r="K126" s="36"/>
      <c r="L126" s="36"/>
      <c r="M126" s="36"/>
      <c r="N126" s="36"/>
      <c r="O126" s="36"/>
      <c r="P126" s="48"/>
      <c r="Q126" s="48"/>
      <c r="R126" s="48"/>
      <c r="S126" s="49" t="s">
        <v>97</v>
      </c>
      <c r="T126" s="61">
        <v>0.9176176</v>
      </c>
      <c r="U126" s="51">
        <v>1.1072345</v>
      </c>
    </row>
    <row r="127" spans="10:21" ht="12.75">
      <c r="J127" s="36"/>
      <c r="K127" s="36"/>
      <c r="L127" s="36"/>
      <c r="M127" s="36"/>
      <c r="N127" s="36"/>
      <c r="O127" s="36"/>
      <c r="P127" s="48"/>
      <c r="Q127" s="48"/>
      <c r="R127" s="48"/>
      <c r="S127" s="49" t="s">
        <v>98</v>
      </c>
      <c r="T127" s="61">
        <v>5.730116</v>
      </c>
      <c r="U127" s="51">
        <v>7.210247</v>
      </c>
    </row>
    <row r="128" spans="10:21" ht="12.75">
      <c r="J128" s="36"/>
      <c r="K128" s="36"/>
      <c r="L128" s="36"/>
      <c r="M128" s="36"/>
      <c r="N128" s="36"/>
      <c r="O128" s="36"/>
      <c r="P128" s="48"/>
      <c r="Q128" s="41" t="s">
        <v>55</v>
      </c>
      <c r="R128" s="42"/>
      <c r="S128" s="42"/>
      <c r="T128" s="46">
        <v>6.67030995</v>
      </c>
      <c r="U128" s="47">
        <v>38.145864796000005</v>
      </c>
    </row>
    <row r="129" spans="10:21" ht="12.75">
      <c r="J129" s="36"/>
      <c r="K129" s="36"/>
      <c r="L129" s="36"/>
      <c r="M129" s="36"/>
      <c r="N129" s="36"/>
      <c r="O129" s="36"/>
      <c r="P129" s="48"/>
      <c r="Q129" s="41" t="s">
        <v>15</v>
      </c>
      <c r="R129" s="41" t="s">
        <v>48</v>
      </c>
      <c r="S129" s="41" t="s">
        <v>59</v>
      </c>
      <c r="T129" s="46">
        <v>0.059918666</v>
      </c>
      <c r="U129" s="47">
        <v>1.910258666</v>
      </c>
    </row>
    <row r="130" spans="10:21" ht="12.75">
      <c r="J130" s="36"/>
      <c r="K130" s="36"/>
      <c r="L130" s="36"/>
      <c r="M130" s="36"/>
      <c r="N130" s="36"/>
      <c r="O130" s="36"/>
      <c r="P130" s="48"/>
      <c r="Q130" s="48"/>
      <c r="R130" s="48"/>
      <c r="S130" s="49" t="s">
        <v>60</v>
      </c>
      <c r="T130" s="50">
        <v>0</v>
      </c>
      <c r="U130" s="51">
        <v>0</v>
      </c>
    </row>
    <row r="131" spans="10:21" ht="12.75">
      <c r="J131" s="36"/>
      <c r="K131" s="36"/>
      <c r="L131" s="36"/>
      <c r="M131" s="36"/>
      <c r="N131" s="36"/>
      <c r="O131" s="36"/>
      <c r="P131" s="48"/>
      <c r="Q131" s="48"/>
      <c r="R131" s="48"/>
      <c r="S131" s="49" t="s">
        <v>61</v>
      </c>
      <c r="T131" s="50">
        <v>0.87922092</v>
      </c>
      <c r="U131" s="51">
        <v>0.8875966</v>
      </c>
    </row>
    <row r="132" spans="10:21" ht="12.75">
      <c r="J132" s="36"/>
      <c r="K132" s="36"/>
      <c r="L132" s="36"/>
      <c r="M132" s="36"/>
      <c r="N132" s="36"/>
      <c r="O132" s="36"/>
      <c r="P132" s="48"/>
      <c r="Q132" s="48"/>
      <c r="R132" s="41" t="s">
        <v>49</v>
      </c>
      <c r="S132" s="41" t="s">
        <v>62</v>
      </c>
      <c r="T132" s="46">
        <v>0</v>
      </c>
      <c r="U132" s="47">
        <v>0</v>
      </c>
    </row>
    <row r="133" spans="10:21" ht="12.75">
      <c r="J133" s="36"/>
      <c r="K133" s="36"/>
      <c r="L133" s="36"/>
      <c r="M133" s="36"/>
      <c r="N133" s="36"/>
      <c r="O133" s="36"/>
      <c r="P133" s="48"/>
      <c r="Q133" s="48"/>
      <c r="R133" s="48"/>
      <c r="S133" s="49" t="s">
        <v>63</v>
      </c>
      <c r="T133" s="50">
        <v>0</v>
      </c>
      <c r="U133" s="51">
        <v>0</v>
      </c>
    </row>
    <row r="134" spans="10:21" ht="12.75">
      <c r="J134" s="36"/>
      <c r="K134" s="36"/>
      <c r="L134" s="36"/>
      <c r="M134" s="36"/>
      <c r="N134" s="36"/>
      <c r="O134" s="36"/>
      <c r="P134" s="48"/>
      <c r="Q134" s="48"/>
      <c r="R134" s="48"/>
      <c r="S134" s="49" t="s">
        <v>64</v>
      </c>
      <c r="T134" s="50">
        <v>0</v>
      </c>
      <c r="U134" s="51">
        <v>0</v>
      </c>
    </row>
    <row r="135" spans="10:21" ht="12.75">
      <c r="J135" s="36"/>
      <c r="K135" s="36"/>
      <c r="L135" s="36"/>
      <c r="M135" s="36"/>
      <c r="N135" s="36"/>
      <c r="O135" s="36"/>
      <c r="P135" s="48"/>
      <c r="Q135" s="48"/>
      <c r="R135" s="48"/>
      <c r="S135" s="49" t="s">
        <v>65</v>
      </c>
      <c r="T135" s="50">
        <v>0</v>
      </c>
      <c r="U135" s="51">
        <v>0</v>
      </c>
    </row>
    <row r="136" spans="10:21" ht="12.75">
      <c r="J136" s="36"/>
      <c r="K136" s="36"/>
      <c r="L136" s="36"/>
      <c r="M136" s="36"/>
      <c r="N136" s="36"/>
      <c r="O136" s="36"/>
      <c r="P136" s="48"/>
      <c r="Q136" s="48"/>
      <c r="R136" s="48"/>
      <c r="S136" s="49" t="s">
        <v>66</v>
      </c>
      <c r="T136" s="50">
        <v>0</v>
      </c>
      <c r="U136" s="51">
        <v>0</v>
      </c>
    </row>
    <row r="137" spans="10:21" ht="12.75">
      <c r="J137" s="36"/>
      <c r="K137" s="36"/>
      <c r="L137" s="36"/>
      <c r="M137" s="36"/>
      <c r="N137" s="36"/>
      <c r="O137" s="36"/>
      <c r="P137" s="48"/>
      <c r="Q137" s="48"/>
      <c r="R137" s="48"/>
      <c r="S137" s="49" t="s">
        <v>67</v>
      </c>
      <c r="T137" s="50">
        <v>0</v>
      </c>
      <c r="U137" s="51">
        <v>0</v>
      </c>
    </row>
    <row r="138" spans="10:21" ht="12.75">
      <c r="J138" s="36"/>
      <c r="K138" s="36"/>
      <c r="L138" s="36"/>
      <c r="M138" s="36"/>
      <c r="N138" s="36"/>
      <c r="O138" s="36"/>
      <c r="P138" s="48"/>
      <c r="Q138" s="48"/>
      <c r="R138" s="48"/>
      <c r="S138" s="49" t="s">
        <v>68</v>
      </c>
      <c r="T138" s="50">
        <v>0</v>
      </c>
      <c r="U138" s="51">
        <v>0</v>
      </c>
    </row>
    <row r="139" spans="10:21" ht="12.75">
      <c r="J139" s="36"/>
      <c r="K139" s="36"/>
      <c r="L139" s="36"/>
      <c r="M139" s="36"/>
      <c r="N139" s="36"/>
      <c r="O139" s="36"/>
      <c r="P139" s="48"/>
      <c r="Q139" s="48"/>
      <c r="R139" s="48"/>
      <c r="S139" s="49" t="s">
        <v>69</v>
      </c>
      <c r="T139" s="50">
        <v>0</v>
      </c>
      <c r="U139" s="51">
        <v>0</v>
      </c>
    </row>
    <row r="140" spans="10:21" ht="12.75">
      <c r="J140" s="36"/>
      <c r="K140" s="36"/>
      <c r="L140" s="36"/>
      <c r="M140" s="36"/>
      <c r="N140" s="36"/>
      <c r="O140" s="36"/>
      <c r="P140" s="48"/>
      <c r="Q140" s="48"/>
      <c r="R140" s="41" t="s">
        <v>50</v>
      </c>
      <c r="S140" s="41" t="s">
        <v>70</v>
      </c>
      <c r="T140" s="60">
        <v>0</v>
      </c>
      <c r="U140" s="47">
        <v>0</v>
      </c>
    </row>
    <row r="141" spans="10:21" ht="12.75">
      <c r="J141" s="36"/>
      <c r="K141" s="36"/>
      <c r="L141" s="36"/>
      <c r="M141" s="36"/>
      <c r="N141" s="36"/>
      <c r="O141" s="36"/>
      <c r="P141" s="48"/>
      <c r="Q141" s="48"/>
      <c r="R141" s="48"/>
      <c r="S141" s="49" t="s">
        <v>71</v>
      </c>
      <c r="T141" s="61">
        <v>0</v>
      </c>
      <c r="U141" s="51">
        <v>0</v>
      </c>
    </row>
    <row r="142" spans="10:21" ht="12.75">
      <c r="J142" s="36"/>
      <c r="K142" s="36"/>
      <c r="L142" s="36"/>
      <c r="M142" s="36"/>
      <c r="N142" s="36"/>
      <c r="O142" s="36"/>
      <c r="P142" s="48"/>
      <c r="Q142" s="48"/>
      <c r="R142" s="48"/>
      <c r="S142" s="49" t="s">
        <v>72</v>
      </c>
      <c r="T142" s="61">
        <v>0.002929555</v>
      </c>
      <c r="U142" s="51">
        <v>0.005205</v>
      </c>
    </row>
    <row r="143" spans="10:21" ht="12.75">
      <c r="J143" s="36"/>
      <c r="K143" s="36"/>
      <c r="L143" s="36"/>
      <c r="M143" s="36"/>
      <c r="N143" s="36"/>
      <c r="O143" s="36"/>
      <c r="P143" s="48"/>
      <c r="Q143" s="48"/>
      <c r="R143" s="48"/>
      <c r="S143" s="49" t="s">
        <v>73</v>
      </c>
      <c r="T143" s="61">
        <v>2.55E-05</v>
      </c>
      <c r="U143" s="51">
        <v>0.001326</v>
      </c>
    </row>
    <row r="144" spans="10:21" ht="12.75">
      <c r="J144" s="36"/>
      <c r="K144" s="36"/>
      <c r="L144" s="36"/>
      <c r="M144" s="36"/>
      <c r="N144" s="36"/>
      <c r="O144" s="36"/>
      <c r="P144" s="48"/>
      <c r="Q144" s="48"/>
      <c r="R144" s="48"/>
      <c r="S144" s="49" t="s">
        <v>74</v>
      </c>
      <c r="T144" s="61">
        <v>0.066770366</v>
      </c>
      <c r="U144" s="51">
        <v>0.0345307</v>
      </c>
    </row>
    <row r="145" spans="10:21" ht="12.75">
      <c r="J145" s="36"/>
      <c r="K145" s="36"/>
      <c r="L145" s="36"/>
      <c r="M145" s="36"/>
      <c r="N145" s="36"/>
      <c r="O145" s="36"/>
      <c r="P145" s="48"/>
      <c r="Q145" s="48"/>
      <c r="R145" s="48"/>
      <c r="S145" s="49" t="s">
        <v>75</v>
      </c>
      <c r="T145" s="61">
        <v>5.87286839</v>
      </c>
      <c r="U145" s="51">
        <v>0.0548338</v>
      </c>
    </row>
    <row r="146" spans="10:21" ht="12.75">
      <c r="J146" s="36"/>
      <c r="K146" s="36"/>
      <c r="L146" s="36"/>
      <c r="M146" s="36"/>
      <c r="N146" s="36"/>
      <c r="O146" s="36"/>
      <c r="P146" s="48"/>
      <c r="Q146" s="48"/>
      <c r="R146" s="48"/>
      <c r="S146" s="49" t="s">
        <v>76</v>
      </c>
      <c r="T146" s="61"/>
      <c r="U146" s="51">
        <v>1.387073</v>
      </c>
    </row>
    <row r="147" spans="10:21" ht="12.75">
      <c r="J147" s="36"/>
      <c r="K147" s="36"/>
      <c r="L147" s="36"/>
      <c r="M147" s="36"/>
      <c r="N147" s="36"/>
      <c r="O147" s="36"/>
      <c r="P147" s="48"/>
      <c r="Q147" s="48"/>
      <c r="R147" s="41" t="s">
        <v>51</v>
      </c>
      <c r="S147" s="41" t="s">
        <v>77</v>
      </c>
      <c r="T147" s="60">
        <v>0.74759695</v>
      </c>
      <c r="U147" s="47">
        <v>0.811189</v>
      </c>
    </row>
    <row r="148" spans="10:21" ht="12.75">
      <c r="J148" s="36"/>
      <c r="K148" s="36"/>
      <c r="L148" s="36"/>
      <c r="M148" s="36"/>
      <c r="N148" s="36"/>
      <c r="O148" s="36"/>
      <c r="P148" s="48"/>
      <c r="Q148" s="48"/>
      <c r="R148" s="48"/>
      <c r="S148" s="49" t="s">
        <v>78</v>
      </c>
      <c r="T148" s="61"/>
      <c r="U148" s="51">
        <v>0.00120228</v>
      </c>
    </row>
    <row r="149" spans="10:21" ht="12.75">
      <c r="J149" s="36"/>
      <c r="K149" s="36"/>
      <c r="L149" s="36"/>
      <c r="M149" s="36"/>
      <c r="N149" s="36"/>
      <c r="O149" s="36"/>
      <c r="P149" s="48"/>
      <c r="Q149" s="48"/>
      <c r="R149" s="48"/>
      <c r="S149" s="49" t="s">
        <v>79</v>
      </c>
      <c r="T149" s="61">
        <v>4.1067406</v>
      </c>
      <c r="U149" s="51">
        <v>3.8264559</v>
      </c>
    </row>
    <row r="150" spans="10:21" ht="12.75">
      <c r="J150" s="36"/>
      <c r="K150" s="36"/>
      <c r="L150" s="36"/>
      <c r="M150" s="36"/>
      <c r="N150" s="36"/>
      <c r="O150" s="36"/>
      <c r="P150" s="48"/>
      <c r="Q150" s="48"/>
      <c r="R150" s="48"/>
      <c r="S150" s="49" t="s">
        <v>80</v>
      </c>
      <c r="T150" s="61">
        <v>0</v>
      </c>
      <c r="U150" s="51">
        <v>0</v>
      </c>
    </row>
    <row r="151" spans="10:21" ht="12.75">
      <c r="J151" s="36"/>
      <c r="K151" s="36"/>
      <c r="L151" s="36"/>
      <c r="M151" s="36"/>
      <c r="N151" s="36"/>
      <c r="O151" s="36"/>
      <c r="P151" s="48"/>
      <c r="Q151" s="48"/>
      <c r="R151" s="41" t="s">
        <v>52</v>
      </c>
      <c r="S151" s="41" t="s">
        <v>81</v>
      </c>
      <c r="T151" s="46">
        <v>0.024041038</v>
      </c>
      <c r="U151" s="47">
        <v>0.006219085</v>
      </c>
    </row>
    <row r="152" spans="10:21" ht="12.75">
      <c r="J152" s="36"/>
      <c r="K152" s="36"/>
      <c r="L152" s="36"/>
      <c r="M152" s="36"/>
      <c r="N152" s="36"/>
      <c r="O152" s="36"/>
      <c r="P152" s="48"/>
      <c r="Q152" s="48"/>
      <c r="R152" s="48"/>
      <c r="S152" s="49" t="s">
        <v>82</v>
      </c>
      <c r="T152" s="50">
        <v>0</v>
      </c>
      <c r="U152" s="51">
        <v>0</v>
      </c>
    </row>
    <row r="153" spans="10:21" ht="12.75">
      <c r="J153" s="36"/>
      <c r="K153" s="36"/>
      <c r="L153" s="36"/>
      <c r="M153" s="36"/>
      <c r="N153" s="36"/>
      <c r="O153" s="36"/>
      <c r="P153" s="48"/>
      <c r="Q153" s="48"/>
      <c r="R153" s="48"/>
      <c r="S153" s="49" t="s">
        <v>83</v>
      </c>
      <c r="T153" s="50">
        <v>0.3010284</v>
      </c>
      <c r="U153" s="51">
        <v>0.4463424</v>
      </c>
    </row>
    <row r="154" spans="10:21" ht="12.75">
      <c r="J154" s="36"/>
      <c r="K154" s="36"/>
      <c r="L154" s="36"/>
      <c r="M154" s="36"/>
      <c r="N154" s="36"/>
      <c r="O154" s="36"/>
      <c r="P154" s="48"/>
      <c r="Q154" s="48"/>
      <c r="R154" s="48"/>
      <c r="S154" s="49" t="s">
        <v>84</v>
      </c>
      <c r="T154" s="50">
        <v>0</v>
      </c>
      <c r="U154" s="51">
        <v>0</v>
      </c>
    </row>
    <row r="155" spans="10:21" ht="12.75">
      <c r="J155" s="36"/>
      <c r="K155" s="36"/>
      <c r="L155" s="36"/>
      <c r="M155" s="36"/>
      <c r="N155" s="36"/>
      <c r="O155" s="36"/>
      <c r="P155" s="48"/>
      <c r="Q155" s="48"/>
      <c r="R155" s="48"/>
      <c r="S155" s="49" t="s">
        <v>85</v>
      </c>
      <c r="T155" s="50">
        <v>0.006878</v>
      </c>
      <c r="U155" s="51">
        <v>0.0065482</v>
      </c>
    </row>
    <row r="156" spans="10:21" ht="12.75">
      <c r="J156" s="36"/>
      <c r="K156" s="36"/>
      <c r="L156" s="36"/>
      <c r="M156" s="36"/>
      <c r="N156" s="36"/>
      <c r="O156" s="36"/>
      <c r="P156" s="48"/>
      <c r="Q156" s="48"/>
      <c r="R156" s="48"/>
      <c r="S156" s="49" t="s">
        <v>86</v>
      </c>
      <c r="T156" s="50">
        <v>0.0004311</v>
      </c>
      <c r="U156" s="51">
        <v>0.0015225</v>
      </c>
    </row>
    <row r="157" spans="10:21" ht="12.75">
      <c r="J157" s="36"/>
      <c r="K157" s="36"/>
      <c r="L157" s="36"/>
      <c r="M157" s="36"/>
      <c r="N157" s="36"/>
      <c r="O157" s="36"/>
      <c r="P157" s="48"/>
      <c r="Q157" s="48"/>
      <c r="R157" s="48"/>
      <c r="S157" s="49" t="s">
        <v>87</v>
      </c>
      <c r="T157" s="50">
        <v>0</v>
      </c>
      <c r="U157" s="51">
        <v>0</v>
      </c>
    </row>
    <row r="158" spans="10:21" ht="12.75">
      <c r="J158" s="36"/>
      <c r="K158" s="36"/>
      <c r="L158" s="36"/>
      <c r="M158" s="36"/>
      <c r="N158" s="36"/>
      <c r="O158" s="36"/>
      <c r="P158" s="48"/>
      <c r="Q158" s="48"/>
      <c r="R158" s="48"/>
      <c r="S158" s="49" t="s">
        <v>88</v>
      </c>
      <c r="T158" s="50">
        <v>0.014769373</v>
      </c>
      <c r="U158" s="51">
        <v>0.098498498</v>
      </c>
    </row>
    <row r="159" spans="10:21" ht="12.75">
      <c r="J159" s="36"/>
      <c r="K159" s="36"/>
      <c r="L159" s="36"/>
      <c r="M159" s="36"/>
      <c r="N159" s="36"/>
      <c r="O159" s="36"/>
      <c r="P159" s="48"/>
      <c r="Q159" s="48"/>
      <c r="R159" s="48"/>
      <c r="S159" s="49" t="s">
        <v>89</v>
      </c>
      <c r="T159" s="50">
        <v>0.090604564</v>
      </c>
      <c r="U159" s="51">
        <v>0.1316088</v>
      </c>
    </row>
    <row r="160" spans="10:21" ht="12.75">
      <c r="J160" s="36"/>
      <c r="K160" s="36"/>
      <c r="L160" s="36"/>
      <c r="M160" s="36"/>
      <c r="N160" s="36"/>
      <c r="O160" s="36"/>
      <c r="P160" s="48"/>
      <c r="Q160" s="48"/>
      <c r="R160" s="48"/>
      <c r="S160" s="49" t="s">
        <v>90</v>
      </c>
      <c r="T160" s="50">
        <v>0</v>
      </c>
      <c r="U160" s="51">
        <v>0</v>
      </c>
    </row>
    <row r="161" spans="10:21" ht="12.75">
      <c r="J161" s="36"/>
      <c r="K161" s="36"/>
      <c r="L161" s="36"/>
      <c r="M161" s="36"/>
      <c r="N161" s="36"/>
      <c r="O161" s="36"/>
      <c r="P161" s="48"/>
      <c r="Q161" s="48"/>
      <c r="R161" s="48"/>
      <c r="S161" s="49" t="s">
        <v>91</v>
      </c>
      <c r="T161" s="50">
        <v>0</v>
      </c>
      <c r="U161" s="51">
        <v>0</v>
      </c>
    </row>
    <row r="162" spans="10:21" ht="12.75">
      <c r="J162" s="36"/>
      <c r="K162" s="36"/>
      <c r="L162" s="36"/>
      <c r="M162" s="36"/>
      <c r="N162" s="36"/>
      <c r="O162" s="36"/>
      <c r="P162" s="48"/>
      <c r="Q162" s="48"/>
      <c r="R162" s="41" t="s">
        <v>53</v>
      </c>
      <c r="S162" s="41" t="s">
        <v>92</v>
      </c>
      <c r="T162" s="46">
        <v>0.333864716</v>
      </c>
      <c r="U162" s="47">
        <v>0.32322</v>
      </c>
    </row>
    <row r="163" spans="10:21" ht="12.75">
      <c r="J163" s="36"/>
      <c r="K163" s="36"/>
      <c r="L163" s="36"/>
      <c r="M163" s="36"/>
      <c r="N163" s="36"/>
      <c r="O163" s="36"/>
      <c r="P163" s="48"/>
      <c r="Q163" s="48"/>
      <c r="R163" s="48"/>
      <c r="S163" s="49" t="s">
        <v>93</v>
      </c>
      <c r="T163" s="50">
        <v>0.101160444</v>
      </c>
      <c r="U163" s="51">
        <v>0.81431</v>
      </c>
    </row>
    <row r="164" spans="10:21" ht="12.75">
      <c r="J164" s="36"/>
      <c r="K164" s="36"/>
      <c r="L164" s="36"/>
      <c r="M164" s="36"/>
      <c r="N164" s="36"/>
      <c r="O164" s="36"/>
      <c r="P164" s="48"/>
      <c r="Q164" s="48"/>
      <c r="R164" s="48"/>
      <c r="S164" s="49" t="s">
        <v>94</v>
      </c>
      <c r="T164" s="50">
        <v>0.871113389</v>
      </c>
      <c r="U164" s="51">
        <v>0.91538</v>
      </c>
    </row>
    <row r="165" spans="10:21" ht="12.75">
      <c r="J165" s="36"/>
      <c r="K165" s="36"/>
      <c r="L165" s="36"/>
      <c r="M165" s="36"/>
      <c r="N165" s="36"/>
      <c r="O165" s="36"/>
      <c r="P165" s="48"/>
      <c r="Q165" s="48"/>
      <c r="R165" s="48"/>
      <c r="S165" s="49" t="s">
        <v>95</v>
      </c>
      <c r="T165" s="50">
        <v>0</v>
      </c>
      <c r="U165" s="51">
        <v>0.001208758</v>
      </c>
    </row>
    <row r="166" spans="10:21" ht="12.75">
      <c r="J166" s="36"/>
      <c r="K166" s="36"/>
      <c r="L166" s="36"/>
      <c r="M166" s="36"/>
      <c r="N166" s="36"/>
      <c r="O166" s="36"/>
      <c r="P166" s="48"/>
      <c r="Q166" s="48"/>
      <c r="R166" s="48"/>
      <c r="S166" s="49" t="s">
        <v>96</v>
      </c>
      <c r="T166" s="50">
        <v>0</v>
      </c>
      <c r="U166" s="51">
        <v>0</v>
      </c>
    </row>
    <row r="167" spans="10:21" ht="12.75">
      <c r="J167" s="36"/>
      <c r="K167" s="36"/>
      <c r="L167" s="36"/>
      <c r="M167" s="36"/>
      <c r="N167" s="36"/>
      <c r="O167" s="36"/>
      <c r="P167" s="48"/>
      <c r="Q167" s="48"/>
      <c r="R167" s="48"/>
      <c r="S167" s="49" t="s">
        <v>97</v>
      </c>
      <c r="T167" s="50">
        <v>0.245029641</v>
      </c>
      <c r="U167" s="51">
        <v>0.258759595</v>
      </c>
    </row>
    <row r="168" spans="10:21" ht="12.75">
      <c r="J168" s="36"/>
      <c r="K168" s="36"/>
      <c r="L168" s="36"/>
      <c r="M168" s="36"/>
      <c r="N168" s="36"/>
      <c r="O168" s="36"/>
      <c r="P168" s="48"/>
      <c r="Q168" s="48"/>
      <c r="R168" s="48"/>
      <c r="S168" s="49" t="s">
        <v>98</v>
      </c>
      <c r="T168" s="50">
        <v>0.167065664</v>
      </c>
      <c r="U168" s="51">
        <v>0.212553502</v>
      </c>
    </row>
    <row r="169" spans="10:21" ht="12.75">
      <c r="J169" s="36"/>
      <c r="K169" s="36"/>
      <c r="L169" s="36"/>
      <c r="M169" s="36"/>
      <c r="N169" s="36"/>
      <c r="O169" s="36"/>
      <c r="P169" s="48"/>
      <c r="Q169" s="41" t="s">
        <v>56</v>
      </c>
      <c r="R169" s="42"/>
      <c r="S169" s="42"/>
      <c r="T169" s="46">
        <v>13.892057276000001</v>
      </c>
      <c r="U169" s="47">
        <v>12.135842284000002</v>
      </c>
    </row>
    <row r="170" spans="10:21" ht="12.75">
      <c r="J170" s="36"/>
      <c r="K170" s="36"/>
      <c r="L170" s="36"/>
      <c r="M170" s="36"/>
      <c r="N170" s="36"/>
      <c r="O170" s="36"/>
      <c r="P170" s="48"/>
      <c r="Q170" s="41" t="s">
        <v>22</v>
      </c>
      <c r="R170" s="41" t="s">
        <v>48</v>
      </c>
      <c r="S170" s="41" t="s">
        <v>59</v>
      </c>
      <c r="T170" s="55">
        <v>1.444506942</v>
      </c>
      <c r="U170" s="47">
        <v>5.714569783</v>
      </c>
    </row>
    <row r="171" spans="10:21" ht="12.75">
      <c r="J171" s="36"/>
      <c r="K171" s="36"/>
      <c r="L171" s="36"/>
      <c r="M171" s="36"/>
      <c r="N171" s="36"/>
      <c r="O171" s="36"/>
      <c r="P171" s="48"/>
      <c r="Q171" s="48"/>
      <c r="R171" s="48"/>
      <c r="S171" s="49" t="s">
        <v>60</v>
      </c>
      <c r="T171" s="54">
        <v>0.022208286</v>
      </c>
      <c r="U171" s="51">
        <v>0.04095938</v>
      </c>
    </row>
    <row r="172" spans="10:21" ht="12.75">
      <c r="J172" s="36"/>
      <c r="K172" s="36"/>
      <c r="L172" s="36"/>
      <c r="M172" s="36"/>
      <c r="N172" s="36"/>
      <c r="O172" s="36"/>
      <c r="P172" s="48"/>
      <c r="Q172" s="48"/>
      <c r="R172" s="48"/>
      <c r="S172" s="49" t="s">
        <v>61</v>
      </c>
      <c r="T172" s="54">
        <v>2.331797645</v>
      </c>
      <c r="U172" s="51">
        <v>0.667968049</v>
      </c>
    </row>
    <row r="173" spans="10:21" ht="12.75">
      <c r="J173" s="36"/>
      <c r="K173" s="36"/>
      <c r="L173" s="36"/>
      <c r="M173" s="36"/>
      <c r="N173" s="36"/>
      <c r="O173" s="36"/>
      <c r="P173" s="48"/>
      <c r="Q173" s="48"/>
      <c r="R173" s="41" t="s">
        <v>49</v>
      </c>
      <c r="S173" s="41" t="s">
        <v>62</v>
      </c>
      <c r="T173" s="46">
        <v>0.019905115</v>
      </c>
      <c r="U173" s="47">
        <v>0.101883111</v>
      </c>
    </row>
    <row r="174" spans="10:21" ht="12.75">
      <c r="J174" s="36"/>
      <c r="K174" s="36"/>
      <c r="L174" s="36"/>
      <c r="M174" s="36"/>
      <c r="N174" s="36"/>
      <c r="O174" s="36"/>
      <c r="P174" s="48"/>
      <c r="Q174" s="48"/>
      <c r="R174" s="48"/>
      <c r="S174" s="49" t="s">
        <v>63</v>
      </c>
      <c r="T174" s="50">
        <v>0.056316451</v>
      </c>
      <c r="U174" s="51">
        <v>0.0340849</v>
      </c>
    </row>
    <row r="175" spans="10:21" ht="12.75">
      <c r="J175" s="36"/>
      <c r="K175" s="36"/>
      <c r="L175" s="36"/>
      <c r="M175" s="36"/>
      <c r="N175" s="36"/>
      <c r="O175" s="36"/>
      <c r="P175" s="48"/>
      <c r="Q175" s="48"/>
      <c r="R175" s="48"/>
      <c r="S175" s="49" t="s">
        <v>64</v>
      </c>
      <c r="T175" s="50">
        <v>0</v>
      </c>
      <c r="U175" s="51">
        <v>0</v>
      </c>
    </row>
    <row r="176" spans="10:21" ht="12.75">
      <c r="J176" s="36"/>
      <c r="K176" s="36"/>
      <c r="L176" s="36"/>
      <c r="M176" s="36"/>
      <c r="N176" s="36"/>
      <c r="O176" s="36"/>
      <c r="P176" s="48"/>
      <c r="Q176" s="48"/>
      <c r="R176" s="48"/>
      <c r="S176" s="49" t="s">
        <v>65</v>
      </c>
      <c r="T176" s="50">
        <v>0</v>
      </c>
      <c r="U176" s="51">
        <v>0</v>
      </c>
    </row>
    <row r="177" spans="10:21" ht="12.75">
      <c r="J177" s="36"/>
      <c r="K177" s="36"/>
      <c r="L177" s="36"/>
      <c r="M177" s="36"/>
      <c r="N177" s="36"/>
      <c r="O177" s="36"/>
      <c r="P177" s="48"/>
      <c r="Q177" s="48"/>
      <c r="R177" s="48"/>
      <c r="S177" s="49" t="s">
        <v>66</v>
      </c>
      <c r="T177" s="50">
        <v>0</v>
      </c>
      <c r="U177" s="51">
        <v>0</v>
      </c>
    </row>
    <row r="178" spans="10:21" ht="12.75">
      <c r="J178" s="36"/>
      <c r="K178" s="36"/>
      <c r="L178" s="36"/>
      <c r="M178" s="36"/>
      <c r="N178" s="36"/>
      <c r="O178" s="36"/>
      <c r="P178" s="48"/>
      <c r="Q178" s="48"/>
      <c r="R178" s="48"/>
      <c r="S178" s="49" t="s">
        <v>67</v>
      </c>
      <c r="T178" s="50">
        <v>0</v>
      </c>
      <c r="U178" s="51">
        <v>0</v>
      </c>
    </row>
    <row r="179" spans="10:21" ht="12.75">
      <c r="J179" s="36"/>
      <c r="K179" s="36"/>
      <c r="L179" s="36"/>
      <c r="M179" s="36"/>
      <c r="N179" s="36"/>
      <c r="O179" s="36"/>
      <c r="P179" s="48"/>
      <c r="Q179" s="48"/>
      <c r="R179" s="48"/>
      <c r="S179" s="49" t="s">
        <v>68</v>
      </c>
      <c r="T179" s="50">
        <v>0</v>
      </c>
      <c r="U179" s="51">
        <v>0</v>
      </c>
    </row>
    <row r="180" spans="10:21" ht="12.75">
      <c r="J180" s="36"/>
      <c r="K180" s="36"/>
      <c r="L180" s="36"/>
      <c r="M180" s="36"/>
      <c r="N180" s="36"/>
      <c r="O180" s="36"/>
      <c r="P180" s="48"/>
      <c r="Q180" s="48"/>
      <c r="R180" s="48"/>
      <c r="S180" s="49" t="s">
        <v>69</v>
      </c>
      <c r="T180" s="50">
        <v>0</v>
      </c>
      <c r="U180" s="51">
        <v>0</v>
      </c>
    </row>
    <row r="181" spans="10:21" ht="12.75">
      <c r="J181" s="36"/>
      <c r="K181" s="36"/>
      <c r="L181" s="36"/>
      <c r="M181" s="36"/>
      <c r="N181" s="36"/>
      <c r="O181" s="36"/>
      <c r="P181" s="48"/>
      <c r="Q181" s="48"/>
      <c r="R181" s="41" t="s">
        <v>50</v>
      </c>
      <c r="S181" s="41" t="s">
        <v>70</v>
      </c>
      <c r="T181" s="46">
        <v>4.279182165</v>
      </c>
      <c r="U181" s="47">
        <v>5.189500165</v>
      </c>
    </row>
    <row r="182" spans="10:21" ht="12.75">
      <c r="J182" s="36"/>
      <c r="K182" s="36"/>
      <c r="L182" s="36"/>
      <c r="M182" s="36"/>
      <c r="N182" s="36"/>
      <c r="O182" s="36"/>
      <c r="P182" s="48"/>
      <c r="Q182" s="48"/>
      <c r="R182" s="48"/>
      <c r="S182" s="49" t="s">
        <v>71</v>
      </c>
      <c r="T182" s="50">
        <v>0</v>
      </c>
      <c r="U182" s="51">
        <v>0</v>
      </c>
    </row>
    <row r="183" spans="10:21" ht="12.75">
      <c r="J183" s="36"/>
      <c r="K183" s="36"/>
      <c r="L183" s="36"/>
      <c r="M183" s="36"/>
      <c r="N183" s="36"/>
      <c r="O183" s="36"/>
      <c r="P183" s="48"/>
      <c r="Q183" s="48"/>
      <c r="R183" s="48"/>
      <c r="S183" s="49" t="s">
        <v>72</v>
      </c>
      <c r="T183" s="50">
        <v>0</v>
      </c>
      <c r="U183" s="51">
        <v>0</v>
      </c>
    </row>
    <row r="184" spans="10:21" ht="12.75">
      <c r="J184" s="36"/>
      <c r="K184" s="36"/>
      <c r="L184" s="36"/>
      <c r="M184" s="36"/>
      <c r="N184" s="36"/>
      <c r="O184" s="36"/>
      <c r="P184" s="48"/>
      <c r="Q184" s="48"/>
      <c r="R184" s="48"/>
      <c r="S184" s="49" t="s">
        <v>73</v>
      </c>
      <c r="T184" s="50">
        <v>0</v>
      </c>
      <c r="U184" s="51">
        <v>0</v>
      </c>
    </row>
    <row r="185" spans="10:21" ht="12.75">
      <c r="J185" s="36"/>
      <c r="K185" s="36"/>
      <c r="L185" s="36"/>
      <c r="M185" s="36"/>
      <c r="N185" s="36"/>
      <c r="O185" s="36"/>
      <c r="P185" s="48"/>
      <c r="Q185" s="48"/>
      <c r="R185" s="48"/>
      <c r="S185" s="49" t="s">
        <v>74</v>
      </c>
      <c r="T185" s="50">
        <v>0</v>
      </c>
      <c r="U185" s="51">
        <v>0</v>
      </c>
    </row>
    <row r="186" spans="10:21" ht="12.75">
      <c r="J186" s="36"/>
      <c r="K186" s="36"/>
      <c r="L186" s="36"/>
      <c r="M186" s="36"/>
      <c r="N186" s="36"/>
      <c r="O186" s="36"/>
      <c r="P186" s="48"/>
      <c r="Q186" s="48"/>
      <c r="R186" s="48"/>
      <c r="S186" s="49" t="s">
        <v>75</v>
      </c>
      <c r="T186" s="50">
        <v>1.698535978</v>
      </c>
      <c r="U186" s="51">
        <v>3.263702679</v>
      </c>
    </row>
    <row r="187" spans="10:21" ht="12.75">
      <c r="J187" s="36"/>
      <c r="K187" s="36"/>
      <c r="L187" s="36"/>
      <c r="M187" s="36"/>
      <c r="N187" s="36"/>
      <c r="O187" s="36"/>
      <c r="P187" s="48"/>
      <c r="Q187" s="48"/>
      <c r="R187" s="48"/>
      <c r="S187" s="49" t="s">
        <v>76</v>
      </c>
      <c r="T187" s="50">
        <v>0</v>
      </c>
      <c r="U187" s="51">
        <v>0</v>
      </c>
    </row>
    <row r="188" spans="10:21" ht="12.75">
      <c r="J188" s="36"/>
      <c r="K188" s="36"/>
      <c r="L188" s="36"/>
      <c r="M188" s="36"/>
      <c r="N188" s="36"/>
      <c r="O188" s="36"/>
      <c r="P188" s="48"/>
      <c r="Q188" s="48"/>
      <c r="R188" s="41" t="s">
        <v>51</v>
      </c>
      <c r="S188" s="41" t="s">
        <v>77</v>
      </c>
      <c r="T188" s="55">
        <v>0.410166056</v>
      </c>
      <c r="U188" s="47">
        <v>0.89820007</v>
      </c>
    </row>
    <row r="189" spans="10:21" ht="12.75">
      <c r="J189" s="36"/>
      <c r="K189" s="36"/>
      <c r="L189" s="36"/>
      <c r="M189" s="36"/>
      <c r="N189" s="36"/>
      <c r="O189" s="36"/>
      <c r="P189" s="48"/>
      <c r="Q189" s="48"/>
      <c r="R189" s="48"/>
      <c r="S189" s="49" t="s">
        <v>78</v>
      </c>
      <c r="T189" s="54">
        <v>0</v>
      </c>
      <c r="U189" s="51">
        <v>0</v>
      </c>
    </row>
    <row r="190" spans="10:21" ht="12.75">
      <c r="J190" s="36"/>
      <c r="K190" s="36"/>
      <c r="L190" s="36"/>
      <c r="M190" s="36"/>
      <c r="N190" s="36"/>
      <c r="O190" s="36"/>
      <c r="P190" s="48"/>
      <c r="Q190" s="48"/>
      <c r="R190" s="48"/>
      <c r="S190" s="49" t="s">
        <v>79</v>
      </c>
      <c r="T190" s="54">
        <v>2.595218596</v>
      </c>
      <c r="U190" s="51">
        <v>99.09419985</v>
      </c>
    </row>
    <row r="191" spans="10:21" ht="12.75">
      <c r="J191" s="36"/>
      <c r="K191" s="36"/>
      <c r="L191" s="36"/>
      <c r="M191" s="36"/>
      <c r="N191" s="36"/>
      <c r="O191" s="36"/>
      <c r="P191" s="48"/>
      <c r="Q191" s="48"/>
      <c r="R191" s="48"/>
      <c r="S191" s="49" t="s">
        <v>80</v>
      </c>
      <c r="T191" s="54">
        <v>0</v>
      </c>
      <c r="U191" s="51">
        <v>0</v>
      </c>
    </row>
    <row r="192" spans="10:21" ht="12.75">
      <c r="J192" s="36"/>
      <c r="K192" s="36"/>
      <c r="L192" s="36"/>
      <c r="M192" s="36"/>
      <c r="N192" s="36"/>
      <c r="O192" s="36"/>
      <c r="P192" s="48"/>
      <c r="Q192" s="48"/>
      <c r="R192" s="41" t="s">
        <v>52</v>
      </c>
      <c r="S192" s="41" t="s">
        <v>81</v>
      </c>
      <c r="T192" s="55">
        <v>0</v>
      </c>
      <c r="U192" s="47">
        <v>0</v>
      </c>
    </row>
    <row r="193" spans="10:21" ht="12.75">
      <c r="J193" s="36"/>
      <c r="K193" s="36"/>
      <c r="L193" s="36"/>
      <c r="M193" s="36"/>
      <c r="N193" s="36"/>
      <c r="O193" s="36"/>
      <c r="P193" s="48"/>
      <c r="Q193" s="48"/>
      <c r="R193" s="48"/>
      <c r="S193" s="49" t="s">
        <v>82</v>
      </c>
      <c r="T193" s="54">
        <v>0</v>
      </c>
      <c r="U193" s="51">
        <v>0</v>
      </c>
    </row>
    <row r="194" spans="10:21" ht="12.75">
      <c r="J194" s="36"/>
      <c r="K194" s="36"/>
      <c r="L194" s="36"/>
      <c r="M194" s="36"/>
      <c r="N194" s="36"/>
      <c r="O194" s="36"/>
      <c r="P194" s="48"/>
      <c r="Q194" s="48"/>
      <c r="R194" s="48"/>
      <c r="S194" s="49" t="s">
        <v>83</v>
      </c>
      <c r="T194" s="54">
        <v>0.093824581</v>
      </c>
      <c r="U194" s="51">
        <v>0.18154656</v>
      </c>
    </row>
    <row r="195" spans="10:21" ht="12.75">
      <c r="J195" s="36"/>
      <c r="K195" s="36"/>
      <c r="L195" s="36"/>
      <c r="M195" s="36"/>
      <c r="N195" s="36"/>
      <c r="O195" s="36"/>
      <c r="P195" s="48"/>
      <c r="Q195" s="48"/>
      <c r="R195" s="48"/>
      <c r="S195" s="49" t="s">
        <v>84</v>
      </c>
      <c r="T195" s="54">
        <v>0</v>
      </c>
      <c r="U195" s="51">
        <v>0</v>
      </c>
    </row>
    <row r="196" spans="10:21" ht="12.75">
      <c r="J196" s="36"/>
      <c r="K196" s="36"/>
      <c r="L196" s="36"/>
      <c r="M196" s="36"/>
      <c r="N196" s="36"/>
      <c r="O196" s="36"/>
      <c r="P196" s="48"/>
      <c r="Q196" s="48"/>
      <c r="R196" s="48"/>
      <c r="S196" s="49" t="s">
        <v>85</v>
      </c>
      <c r="T196" s="54">
        <v>0.032697541</v>
      </c>
      <c r="U196" s="51">
        <v>0.0518749</v>
      </c>
    </row>
    <row r="197" spans="10:21" ht="12.75">
      <c r="J197" s="36"/>
      <c r="K197" s="36"/>
      <c r="L197" s="36"/>
      <c r="M197" s="36"/>
      <c r="N197" s="36"/>
      <c r="O197" s="36"/>
      <c r="P197" s="48"/>
      <c r="Q197" s="48"/>
      <c r="R197" s="48"/>
      <c r="S197" s="49" t="s">
        <v>86</v>
      </c>
      <c r="T197" s="54">
        <v>0</v>
      </c>
      <c r="U197" s="51">
        <v>0</v>
      </c>
    </row>
    <row r="198" spans="10:21" ht="12.75">
      <c r="J198" s="36"/>
      <c r="K198" s="36"/>
      <c r="L198" s="36"/>
      <c r="M198" s="36"/>
      <c r="N198" s="36"/>
      <c r="O198" s="36"/>
      <c r="P198" s="48"/>
      <c r="Q198" s="48"/>
      <c r="R198" s="48"/>
      <c r="S198" s="49" t="s">
        <v>87</v>
      </c>
      <c r="T198" s="54">
        <v>0</v>
      </c>
      <c r="U198" s="51">
        <v>0</v>
      </c>
    </row>
    <row r="199" spans="10:21" ht="12.75">
      <c r="J199" s="36"/>
      <c r="K199" s="36"/>
      <c r="L199" s="36"/>
      <c r="M199" s="36"/>
      <c r="N199" s="36"/>
      <c r="O199" s="36"/>
      <c r="P199" s="48"/>
      <c r="Q199" s="48"/>
      <c r="R199" s="48"/>
      <c r="S199" s="49" t="s">
        <v>88</v>
      </c>
      <c r="T199" s="54">
        <v>0.086554442</v>
      </c>
      <c r="U199" s="51">
        <v>0.101233031</v>
      </c>
    </row>
    <row r="200" spans="10:21" ht="12.75">
      <c r="J200" s="36"/>
      <c r="K200" s="36"/>
      <c r="L200" s="36"/>
      <c r="M200" s="36"/>
      <c r="N200" s="36"/>
      <c r="O200" s="36"/>
      <c r="P200" s="48"/>
      <c r="Q200" s="48"/>
      <c r="R200" s="48"/>
      <c r="S200" s="49" t="s">
        <v>89</v>
      </c>
      <c r="T200" s="54">
        <v>0.001359076</v>
      </c>
      <c r="U200" s="51">
        <v>0.02675949</v>
      </c>
    </row>
    <row r="201" spans="10:21" ht="12.75">
      <c r="J201" s="36"/>
      <c r="K201" s="36"/>
      <c r="L201" s="36"/>
      <c r="M201" s="36"/>
      <c r="N201" s="36"/>
      <c r="O201" s="36"/>
      <c r="P201" s="48"/>
      <c r="Q201" s="48"/>
      <c r="R201" s="48"/>
      <c r="S201" s="49" t="s">
        <v>90</v>
      </c>
      <c r="T201" s="54">
        <v>0.034723052</v>
      </c>
      <c r="U201" s="51">
        <v>6.7E-06</v>
      </c>
    </row>
    <row r="202" spans="10:21" ht="12.75">
      <c r="J202" s="36"/>
      <c r="K202" s="36"/>
      <c r="L202" s="36"/>
      <c r="M202" s="36"/>
      <c r="N202" s="36"/>
      <c r="O202" s="36"/>
      <c r="P202" s="48"/>
      <c r="Q202" s="48"/>
      <c r="R202" s="48"/>
      <c r="S202" s="49" t="s">
        <v>91</v>
      </c>
      <c r="T202" s="54">
        <v>0</v>
      </c>
      <c r="U202" s="51">
        <v>0</v>
      </c>
    </row>
    <row r="203" spans="10:21" ht="12.75">
      <c r="J203" s="36"/>
      <c r="K203" s="36"/>
      <c r="L203" s="36"/>
      <c r="M203" s="36"/>
      <c r="N203" s="36"/>
      <c r="O203" s="36"/>
      <c r="P203" s="48"/>
      <c r="Q203" s="48"/>
      <c r="R203" s="41" t="s">
        <v>53</v>
      </c>
      <c r="S203" s="41" t="s">
        <v>92</v>
      </c>
      <c r="T203" s="46">
        <v>0.808396063</v>
      </c>
      <c r="U203" s="47">
        <v>1.821</v>
      </c>
    </row>
    <row r="204" spans="10:21" ht="12.75">
      <c r="J204" s="36"/>
      <c r="K204" s="36"/>
      <c r="L204" s="36"/>
      <c r="M204" s="36"/>
      <c r="N204" s="36"/>
      <c r="O204" s="36"/>
      <c r="P204" s="48"/>
      <c r="Q204" s="48"/>
      <c r="R204" s="48"/>
      <c r="S204" s="49" t="s">
        <v>93</v>
      </c>
      <c r="T204" s="50">
        <v>0.439101933</v>
      </c>
      <c r="U204" s="51">
        <v>0.947</v>
      </c>
    </row>
    <row r="205" spans="10:21" ht="12.75">
      <c r="J205" s="36"/>
      <c r="K205" s="36"/>
      <c r="L205" s="36"/>
      <c r="M205" s="36"/>
      <c r="N205" s="36"/>
      <c r="O205" s="36"/>
      <c r="P205" s="48"/>
      <c r="Q205" s="48"/>
      <c r="R205" s="48"/>
      <c r="S205" s="49" t="s">
        <v>94</v>
      </c>
      <c r="T205" s="50">
        <v>1.014554927</v>
      </c>
      <c r="U205" s="51">
        <v>3.777</v>
      </c>
    </row>
    <row r="206" spans="10:21" ht="12.75">
      <c r="J206" s="36"/>
      <c r="K206" s="36"/>
      <c r="L206" s="36"/>
      <c r="M206" s="36"/>
      <c r="N206" s="36"/>
      <c r="O206" s="36"/>
      <c r="P206" s="48"/>
      <c r="Q206" s="48"/>
      <c r="R206" s="48"/>
      <c r="S206" s="49" t="s">
        <v>95</v>
      </c>
      <c r="T206" s="50"/>
      <c r="U206" s="51">
        <v>0</v>
      </c>
    </row>
    <row r="207" spans="10:21" ht="12.75">
      <c r="J207" s="36"/>
      <c r="K207" s="36"/>
      <c r="L207" s="36"/>
      <c r="M207" s="36"/>
      <c r="N207" s="36"/>
      <c r="O207" s="36"/>
      <c r="P207" s="48"/>
      <c r="Q207" s="48"/>
      <c r="R207" s="48"/>
      <c r="S207" s="49" t="s">
        <v>96</v>
      </c>
      <c r="T207" s="50">
        <v>0</v>
      </c>
      <c r="U207" s="51">
        <v>0</v>
      </c>
    </row>
    <row r="208" spans="10:21" ht="12.75">
      <c r="J208" s="36"/>
      <c r="K208" s="36"/>
      <c r="L208" s="36"/>
      <c r="M208" s="36"/>
      <c r="N208" s="36"/>
      <c r="O208" s="36"/>
      <c r="P208" s="48"/>
      <c r="Q208" s="48"/>
      <c r="R208" s="48"/>
      <c r="S208" s="49" t="s">
        <v>97</v>
      </c>
      <c r="T208" s="50">
        <v>0</v>
      </c>
      <c r="U208" s="51">
        <v>0</v>
      </c>
    </row>
    <row r="209" spans="10:21" ht="12.75">
      <c r="J209" s="36"/>
      <c r="K209" s="36"/>
      <c r="L209" s="36"/>
      <c r="M209" s="36"/>
      <c r="N209" s="36"/>
      <c r="O209" s="36"/>
      <c r="P209" s="48"/>
      <c r="Q209" s="48"/>
      <c r="R209" s="48"/>
      <c r="S209" s="49" t="s">
        <v>98</v>
      </c>
      <c r="T209" s="50">
        <v>0</v>
      </c>
      <c r="U209" s="51">
        <v>0</v>
      </c>
    </row>
    <row r="210" spans="10:21" ht="12.75">
      <c r="J210" s="36"/>
      <c r="K210" s="36"/>
      <c r="L210" s="36"/>
      <c r="M210" s="36"/>
      <c r="N210" s="36"/>
      <c r="O210" s="36"/>
      <c r="P210" s="48"/>
      <c r="Q210" s="41" t="s">
        <v>57</v>
      </c>
      <c r="R210" s="42"/>
      <c r="S210" s="42"/>
      <c r="T210" s="46">
        <v>15.369048849</v>
      </c>
      <c r="U210" s="47">
        <v>121.911488668</v>
      </c>
    </row>
    <row r="211" spans="10:21" ht="12.75">
      <c r="J211" s="36"/>
      <c r="K211" s="36"/>
      <c r="L211" s="36"/>
      <c r="M211" s="36"/>
      <c r="N211" s="36"/>
      <c r="O211" s="36"/>
      <c r="P211" s="41" t="s">
        <v>37</v>
      </c>
      <c r="Q211" s="41" t="s">
        <v>2</v>
      </c>
      <c r="R211" s="41" t="s">
        <v>48</v>
      </c>
      <c r="S211" s="41" t="s">
        <v>59</v>
      </c>
      <c r="T211" s="46">
        <v>0.999401332</v>
      </c>
      <c r="U211" s="47">
        <v>0</v>
      </c>
    </row>
    <row r="212" spans="10:21" ht="12.75">
      <c r="J212" s="36"/>
      <c r="K212" s="36"/>
      <c r="L212" s="36"/>
      <c r="M212" s="36"/>
      <c r="N212" s="36"/>
      <c r="O212" s="36"/>
      <c r="P212" s="48"/>
      <c r="Q212" s="48"/>
      <c r="R212" s="48"/>
      <c r="S212" s="49" t="s">
        <v>60</v>
      </c>
      <c r="T212" s="50">
        <v>0</v>
      </c>
      <c r="U212" s="51">
        <v>0</v>
      </c>
    </row>
    <row r="213" spans="10:21" ht="12.75">
      <c r="J213" s="36"/>
      <c r="K213" s="36"/>
      <c r="L213" s="36"/>
      <c r="M213" s="36"/>
      <c r="N213" s="36"/>
      <c r="O213" s="36"/>
      <c r="P213" s="48"/>
      <c r="Q213" s="48"/>
      <c r="R213" s="48"/>
      <c r="S213" s="49" t="s">
        <v>61</v>
      </c>
      <c r="T213" s="50">
        <v>0</v>
      </c>
      <c r="U213" s="51">
        <v>0</v>
      </c>
    </row>
    <row r="214" spans="10:21" ht="12.75">
      <c r="J214" s="36"/>
      <c r="K214" s="36"/>
      <c r="L214" s="36"/>
      <c r="M214" s="36"/>
      <c r="N214" s="36"/>
      <c r="O214" s="36"/>
      <c r="P214" s="48"/>
      <c r="Q214" s="48"/>
      <c r="R214" s="41" t="s">
        <v>49</v>
      </c>
      <c r="S214" s="41" t="s">
        <v>62</v>
      </c>
      <c r="T214" s="46">
        <v>0</v>
      </c>
      <c r="U214" s="47">
        <v>0</v>
      </c>
    </row>
    <row r="215" spans="10:21" ht="12.75">
      <c r="J215" s="36"/>
      <c r="K215" s="36"/>
      <c r="L215" s="36"/>
      <c r="M215" s="36"/>
      <c r="N215" s="36"/>
      <c r="O215" s="36"/>
      <c r="P215" s="48"/>
      <c r="Q215" s="48"/>
      <c r="R215" s="48"/>
      <c r="S215" s="49" t="s">
        <v>63</v>
      </c>
      <c r="T215" s="50">
        <v>0</v>
      </c>
      <c r="U215" s="51">
        <v>0</v>
      </c>
    </row>
    <row r="216" spans="10:21" ht="12.75">
      <c r="J216" s="36"/>
      <c r="K216" s="36"/>
      <c r="L216" s="36"/>
      <c r="M216" s="36"/>
      <c r="N216" s="36"/>
      <c r="O216" s="36"/>
      <c r="P216" s="48"/>
      <c r="Q216" s="48"/>
      <c r="R216" s="48"/>
      <c r="S216" s="49" t="s">
        <v>64</v>
      </c>
      <c r="T216" s="50">
        <v>0</v>
      </c>
      <c r="U216" s="51">
        <v>0</v>
      </c>
    </row>
    <row r="217" spans="10:21" ht="12.75">
      <c r="J217" s="36"/>
      <c r="K217" s="36"/>
      <c r="L217" s="36"/>
      <c r="M217" s="36"/>
      <c r="N217" s="36"/>
      <c r="O217" s="36"/>
      <c r="P217" s="48"/>
      <c r="Q217" s="48"/>
      <c r="R217" s="48"/>
      <c r="S217" s="49" t="s">
        <v>65</v>
      </c>
      <c r="T217" s="50">
        <v>0</v>
      </c>
      <c r="U217" s="51">
        <v>0</v>
      </c>
    </row>
    <row r="218" spans="10:21" ht="12.75">
      <c r="J218" s="36"/>
      <c r="K218" s="36"/>
      <c r="L218" s="36"/>
      <c r="M218" s="36"/>
      <c r="N218" s="36"/>
      <c r="O218" s="36"/>
      <c r="P218" s="48"/>
      <c r="Q218" s="48"/>
      <c r="R218" s="48"/>
      <c r="S218" s="49" t="s">
        <v>66</v>
      </c>
      <c r="T218" s="50">
        <v>0</v>
      </c>
      <c r="U218" s="51">
        <v>0</v>
      </c>
    </row>
    <row r="219" spans="10:21" ht="12.75">
      <c r="J219" s="36"/>
      <c r="K219" s="36"/>
      <c r="L219" s="36"/>
      <c r="M219" s="36"/>
      <c r="N219" s="36"/>
      <c r="O219" s="36"/>
      <c r="P219" s="48"/>
      <c r="Q219" s="48"/>
      <c r="R219" s="48"/>
      <c r="S219" s="49" t="s">
        <v>67</v>
      </c>
      <c r="T219" s="50">
        <v>0</v>
      </c>
      <c r="U219" s="51">
        <v>0</v>
      </c>
    </row>
    <row r="220" spans="10:21" ht="12.75">
      <c r="J220" s="36"/>
      <c r="K220" s="36"/>
      <c r="L220" s="36"/>
      <c r="M220" s="36"/>
      <c r="N220" s="36"/>
      <c r="O220" s="36"/>
      <c r="P220" s="48"/>
      <c r="Q220" s="48"/>
      <c r="R220" s="48"/>
      <c r="S220" s="49" t="s">
        <v>68</v>
      </c>
      <c r="T220" s="50">
        <v>0</v>
      </c>
      <c r="U220" s="51">
        <v>0</v>
      </c>
    </row>
    <row r="221" spans="10:21" ht="12.75">
      <c r="J221" s="36"/>
      <c r="K221" s="36"/>
      <c r="L221" s="36"/>
      <c r="M221" s="36"/>
      <c r="N221" s="36"/>
      <c r="O221" s="36"/>
      <c r="P221" s="48"/>
      <c r="Q221" s="48"/>
      <c r="R221" s="48"/>
      <c r="S221" s="49" t="s">
        <v>69</v>
      </c>
      <c r="T221" s="50">
        <v>0</v>
      </c>
      <c r="U221" s="51">
        <v>0</v>
      </c>
    </row>
    <row r="222" spans="10:21" ht="12.75">
      <c r="J222" s="36"/>
      <c r="K222" s="36"/>
      <c r="L222" s="36"/>
      <c r="M222" s="36"/>
      <c r="N222" s="36"/>
      <c r="O222" s="36"/>
      <c r="P222" s="48"/>
      <c r="Q222" s="48"/>
      <c r="R222" s="41" t="s">
        <v>50</v>
      </c>
      <c r="S222" s="41" t="s">
        <v>70</v>
      </c>
      <c r="T222" s="46">
        <v>0.015509292</v>
      </c>
      <c r="U222" s="47">
        <v>0</v>
      </c>
    </row>
    <row r="223" spans="10:21" ht="12.75">
      <c r="J223" s="36"/>
      <c r="K223" s="36"/>
      <c r="L223" s="36"/>
      <c r="M223" s="36"/>
      <c r="N223" s="36"/>
      <c r="O223" s="36"/>
      <c r="P223" s="48"/>
      <c r="Q223" s="48"/>
      <c r="R223" s="48"/>
      <c r="S223" s="49" t="s">
        <v>71</v>
      </c>
      <c r="T223" s="50"/>
      <c r="U223" s="51">
        <v>0</v>
      </c>
    </row>
    <row r="224" spans="10:21" ht="12.75">
      <c r="J224" s="36"/>
      <c r="K224" s="36"/>
      <c r="L224" s="36"/>
      <c r="M224" s="36"/>
      <c r="N224" s="36"/>
      <c r="O224" s="36"/>
      <c r="P224" s="48"/>
      <c r="Q224" s="48"/>
      <c r="R224" s="48"/>
      <c r="S224" s="49" t="s">
        <v>72</v>
      </c>
      <c r="T224" s="50">
        <v>0</v>
      </c>
      <c r="U224" s="51">
        <v>0</v>
      </c>
    </row>
    <row r="225" spans="10:21" ht="12.75">
      <c r="J225" s="36"/>
      <c r="K225" s="36"/>
      <c r="L225" s="36"/>
      <c r="M225" s="36"/>
      <c r="N225" s="36"/>
      <c r="O225" s="36"/>
      <c r="P225" s="48"/>
      <c r="Q225" s="48"/>
      <c r="R225" s="48"/>
      <c r="S225" s="49" t="s">
        <v>73</v>
      </c>
      <c r="T225" s="50">
        <v>0</v>
      </c>
      <c r="U225" s="51">
        <v>0</v>
      </c>
    </row>
    <row r="226" spans="10:21" ht="12.75">
      <c r="J226" s="36"/>
      <c r="K226" s="36"/>
      <c r="L226" s="36"/>
      <c r="M226" s="36"/>
      <c r="N226" s="36"/>
      <c r="O226" s="36"/>
      <c r="P226" s="48"/>
      <c r="Q226" s="48"/>
      <c r="R226" s="48"/>
      <c r="S226" s="49" t="s">
        <v>74</v>
      </c>
      <c r="T226" s="50">
        <v>0</v>
      </c>
      <c r="U226" s="51">
        <v>0</v>
      </c>
    </row>
    <row r="227" spans="10:21" ht="12.75">
      <c r="J227" s="36"/>
      <c r="K227" s="36"/>
      <c r="L227" s="36"/>
      <c r="M227" s="36"/>
      <c r="N227" s="36"/>
      <c r="O227" s="36"/>
      <c r="P227" s="48"/>
      <c r="Q227" s="48"/>
      <c r="R227" s="48"/>
      <c r="S227" s="49" t="s">
        <v>75</v>
      </c>
      <c r="T227" s="50">
        <v>0.15746392</v>
      </c>
      <c r="U227" s="51">
        <v>0</v>
      </c>
    </row>
    <row r="228" spans="10:21" ht="12.75">
      <c r="J228" s="36"/>
      <c r="K228" s="36"/>
      <c r="L228" s="36"/>
      <c r="M228" s="36"/>
      <c r="N228" s="36"/>
      <c r="O228" s="36"/>
      <c r="P228" s="48"/>
      <c r="Q228" s="48"/>
      <c r="R228" s="48"/>
      <c r="S228" s="49" t="s">
        <v>76</v>
      </c>
      <c r="T228" s="50">
        <v>0</v>
      </c>
      <c r="U228" s="51">
        <v>0</v>
      </c>
    </row>
    <row r="229" spans="10:21" ht="12.75">
      <c r="J229" s="36"/>
      <c r="K229" s="36"/>
      <c r="L229" s="36"/>
      <c r="M229" s="36"/>
      <c r="N229" s="36"/>
      <c r="O229" s="36"/>
      <c r="P229" s="48"/>
      <c r="Q229" s="48"/>
      <c r="R229" s="41" t="s">
        <v>51</v>
      </c>
      <c r="S229" s="41" t="s">
        <v>77</v>
      </c>
      <c r="T229" s="46">
        <v>0.000214032</v>
      </c>
      <c r="U229" s="47">
        <v>0</v>
      </c>
    </row>
    <row r="230" spans="10:21" ht="12.75">
      <c r="J230" s="36"/>
      <c r="K230" s="36"/>
      <c r="L230" s="36"/>
      <c r="M230" s="36"/>
      <c r="N230" s="36"/>
      <c r="O230" s="36"/>
      <c r="P230" s="48"/>
      <c r="Q230" s="48"/>
      <c r="R230" s="48"/>
      <c r="S230" s="49" t="s">
        <v>78</v>
      </c>
      <c r="T230" s="50">
        <v>0</v>
      </c>
      <c r="U230" s="51">
        <v>0</v>
      </c>
    </row>
    <row r="231" spans="10:21" ht="12.75">
      <c r="J231" s="36"/>
      <c r="K231" s="36"/>
      <c r="L231" s="36"/>
      <c r="M231" s="36"/>
      <c r="N231" s="36"/>
      <c r="O231" s="36"/>
      <c r="P231" s="48"/>
      <c r="Q231" s="48"/>
      <c r="R231" s="48"/>
      <c r="S231" s="49" t="s">
        <v>79</v>
      </c>
      <c r="T231" s="50">
        <v>19.59549943</v>
      </c>
      <c r="U231" s="51">
        <v>21.66586564</v>
      </c>
    </row>
    <row r="232" spans="10:21" ht="12.75">
      <c r="J232" s="36"/>
      <c r="K232" s="36"/>
      <c r="L232" s="36"/>
      <c r="M232" s="36"/>
      <c r="N232" s="36"/>
      <c r="O232" s="36"/>
      <c r="P232" s="48"/>
      <c r="Q232" s="48"/>
      <c r="R232" s="48"/>
      <c r="S232" s="49" t="s">
        <v>80</v>
      </c>
      <c r="T232" s="50">
        <v>0</v>
      </c>
      <c r="U232" s="51">
        <v>0</v>
      </c>
    </row>
    <row r="233" spans="10:21" ht="12.75">
      <c r="J233" s="36"/>
      <c r="K233" s="36"/>
      <c r="L233" s="36"/>
      <c r="M233" s="36"/>
      <c r="N233" s="36"/>
      <c r="O233" s="36"/>
      <c r="P233" s="48"/>
      <c r="Q233" s="48"/>
      <c r="R233" s="41" t="s">
        <v>52</v>
      </c>
      <c r="S233" s="41" t="s">
        <v>81</v>
      </c>
      <c r="T233" s="46">
        <v>0</v>
      </c>
      <c r="U233" s="47">
        <v>0.000778</v>
      </c>
    </row>
    <row r="234" spans="10:21" ht="12.75">
      <c r="J234" s="36"/>
      <c r="K234" s="36"/>
      <c r="L234" s="36"/>
      <c r="M234" s="36"/>
      <c r="N234" s="36"/>
      <c r="O234" s="36"/>
      <c r="P234" s="48"/>
      <c r="Q234" s="48"/>
      <c r="R234" s="48"/>
      <c r="S234" s="49" t="s">
        <v>82</v>
      </c>
      <c r="T234" s="50">
        <v>0.00042173</v>
      </c>
      <c r="U234" s="51">
        <v>5.9E-05</v>
      </c>
    </row>
    <row r="235" spans="10:21" ht="12.75">
      <c r="J235" s="36"/>
      <c r="K235" s="36"/>
      <c r="L235" s="36"/>
      <c r="M235" s="36"/>
      <c r="N235" s="36"/>
      <c r="O235" s="36"/>
      <c r="P235" s="48"/>
      <c r="Q235" s="48"/>
      <c r="R235" s="48"/>
      <c r="S235" s="49" t="s">
        <v>83</v>
      </c>
      <c r="T235" s="50">
        <v>0</v>
      </c>
      <c r="U235" s="51">
        <v>0.0274</v>
      </c>
    </row>
    <row r="236" spans="10:21" ht="12.75">
      <c r="J236" s="36"/>
      <c r="K236" s="36"/>
      <c r="L236" s="36"/>
      <c r="M236" s="36"/>
      <c r="N236" s="36"/>
      <c r="O236" s="36"/>
      <c r="P236" s="48"/>
      <c r="Q236" s="48"/>
      <c r="R236" s="48"/>
      <c r="S236" s="49" t="s">
        <v>84</v>
      </c>
      <c r="T236" s="50">
        <v>0</v>
      </c>
      <c r="U236" s="51">
        <v>0</v>
      </c>
    </row>
    <row r="237" spans="10:21" ht="12.75">
      <c r="J237" s="36"/>
      <c r="K237" s="36"/>
      <c r="L237" s="36"/>
      <c r="M237" s="36"/>
      <c r="N237" s="36"/>
      <c r="O237" s="36"/>
      <c r="P237" s="48"/>
      <c r="Q237" s="48"/>
      <c r="R237" s="48"/>
      <c r="S237" s="49" t="s">
        <v>85</v>
      </c>
      <c r="T237" s="50">
        <v>0</v>
      </c>
      <c r="U237" s="51">
        <v>0</v>
      </c>
    </row>
    <row r="238" spans="10:21" ht="12.75">
      <c r="J238" s="36"/>
      <c r="K238" s="36"/>
      <c r="L238" s="36"/>
      <c r="M238" s="36"/>
      <c r="N238" s="36"/>
      <c r="O238" s="36"/>
      <c r="P238" s="48"/>
      <c r="Q238" s="48"/>
      <c r="R238" s="48"/>
      <c r="S238" s="49" t="s">
        <v>86</v>
      </c>
      <c r="T238" s="50">
        <v>0</v>
      </c>
      <c r="U238" s="51">
        <v>0</v>
      </c>
    </row>
    <row r="239" spans="10:21" ht="12.75">
      <c r="J239" s="36"/>
      <c r="K239" s="36"/>
      <c r="L239" s="36"/>
      <c r="M239" s="36"/>
      <c r="N239" s="36"/>
      <c r="O239" s="36"/>
      <c r="P239" s="48"/>
      <c r="Q239" s="48"/>
      <c r="R239" s="48"/>
      <c r="S239" s="49" t="s">
        <v>87</v>
      </c>
      <c r="T239" s="50">
        <v>0</v>
      </c>
      <c r="U239" s="51">
        <v>0</v>
      </c>
    </row>
    <row r="240" spans="10:21" ht="12.75">
      <c r="J240" s="36"/>
      <c r="K240" s="36"/>
      <c r="L240" s="36"/>
      <c r="M240" s="36"/>
      <c r="N240" s="36"/>
      <c r="O240" s="36"/>
      <c r="P240" s="48"/>
      <c r="Q240" s="48"/>
      <c r="R240" s="48"/>
      <c r="S240" s="49" t="s">
        <v>88</v>
      </c>
      <c r="T240" s="50">
        <v>0.000285386</v>
      </c>
      <c r="U240" s="51">
        <v>0</v>
      </c>
    </row>
    <row r="241" spans="10:21" ht="12.75">
      <c r="J241" s="36"/>
      <c r="K241" s="36"/>
      <c r="L241" s="36"/>
      <c r="M241" s="36"/>
      <c r="N241" s="36"/>
      <c r="O241" s="36"/>
      <c r="P241" s="48"/>
      <c r="Q241" s="48"/>
      <c r="R241" s="48"/>
      <c r="S241" s="49" t="s">
        <v>89</v>
      </c>
      <c r="T241" s="50">
        <v>0</v>
      </c>
      <c r="U241" s="51">
        <v>0</v>
      </c>
    </row>
    <row r="242" spans="10:21" ht="12.75">
      <c r="J242" s="36"/>
      <c r="K242" s="36"/>
      <c r="L242" s="36"/>
      <c r="M242" s="36"/>
      <c r="N242" s="36"/>
      <c r="O242" s="36"/>
      <c r="P242" s="48"/>
      <c r="Q242" s="48"/>
      <c r="R242" s="48"/>
      <c r="S242" s="49" t="s">
        <v>90</v>
      </c>
      <c r="T242" s="50">
        <v>0</v>
      </c>
      <c r="U242" s="51">
        <v>0</v>
      </c>
    </row>
    <row r="243" spans="10:21" ht="12.75">
      <c r="J243" s="36"/>
      <c r="K243" s="36"/>
      <c r="L243" s="36"/>
      <c r="M243" s="36"/>
      <c r="N243" s="36"/>
      <c r="O243" s="36"/>
      <c r="P243" s="48"/>
      <c r="Q243" s="48"/>
      <c r="R243" s="48"/>
      <c r="S243" s="49" t="s">
        <v>91</v>
      </c>
      <c r="T243" s="50">
        <v>0</v>
      </c>
      <c r="U243" s="51">
        <v>0</v>
      </c>
    </row>
    <row r="244" spans="10:21" ht="12.75">
      <c r="J244" s="36"/>
      <c r="K244" s="36"/>
      <c r="L244" s="36"/>
      <c r="M244" s="36"/>
      <c r="N244" s="36"/>
      <c r="O244" s="36"/>
      <c r="P244" s="48"/>
      <c r="Q244" s="48"/>
      <c r="R244" s="41" t="s">
        <v>53</v>
      </c>
      <c r="S244" s="41" t="s">
        <v>92</v>
      </c>
      <c r="T244" s="46">
        <v>0</v>
      </c>
      <c r="U244" s="47">
        <v>0</v>
      </c>
    </row>
    <row r="245" spans="10:21" ht="12.75">
      <c r="J245" s="36"/>
      <c r="K245" s="36"/>
      <c r="L245" s="36"/>
      <c r="M245" s="36"/>
      <c r="N245" s="36"/>
      <c r="O245" s="36"/>
      <c r="P245" s="48"/>
      <c r="Q245" s="48"/>
      <c r="R245" s="48"/>
      <c r="S245" s="49" t="s">
        <v>93</v>
      </c>
      <c r="T245" s="50">
        <v>0</v>
      </c>
      <c r="U245" s="51">
        <v>0</v>
      </c>
    </row>
    <row r="246" spans="10:21" ht="12.75">
      <c r="J246" s="36"/>
      <c r="K246" s="36"/>
      <c r="L246" s="36"/>
      <c r="M246" s="36"/>
      <c r="N246" s="36"/>
      <c r="O246" s="36"/>
      <c r="P246" s="48"/>
      <c r="Q246" s="48"/>
      <c r="R246" s="48"/>
      <c r="S246" s="49" t="s">
        <v>94</v>
      </c>
      <c r="T246" s="50">
        <v>0</v>
      </c>
      <c r="U246" s="51">
        <v>0</v>
      </c>
    </row>
    <row r="247" spans="10:21" ht="12.75">
      <c r="J247" s="36"/>
      <c r="K247" s="36"/>
      <c r="L247" s="36"/>
      <c r="M247" s="36"/>
      <c r="N247" s="36"/>
      <c r="O247" s="36"/>
      <c r="P247" s="48"/>
      <c r="Q247" s="48"/>
      <c r="R247" s="48"/>
      <c r="S247" s="49" t="s">
        <v>95</v>
      </c>
      <c r="T247" s="50">
        <v>0</v>
      </c>
      <c r="U247" s="51">
        <v>0</v>
      </c>
    </row>
    <row r="248" spans="10:21" ht="12.75">
      <c r="J248" s="36"/>
      <c r="K248" s="36"/>
      <c r="L248" s="36"/>
      <c r="M248" s="36"/>
      <c r="N248" s="36"/>
      <c r="O248" s="36"/>
      <c r="P248" s="48"/>
      <c r="Q248" s="48"/>
      <c r="R248" s="48"/>
      <c r="S248" s="49" t="s">
        <v>96</v>
      </c>
      <c r="T248" s="50">
        <v>0</v>
      </c>
      <c r="U248" s="51">
        <v>0</v>
      </c>
    </row>
    <row r="249" spans="10:21" ht="12.75">
      <c r="J249" s="36"/>
      <c r="K249" s="36"/>
      <c r="L249" s="36"/>
      <c r="M249" s="36"/>
      <c r="N249" s="36"/>
      <c r="O249" s="36"/>
      <c r="P249" s="48"/>
      <c r="Q249" s="48"/>
      <c r="R249" s="48"/>
      <c r="S249" s="49" t="s">
        <v>97</v>
      </c>
      <c r="T249" s="50">
        <v>0</v>
      </c>
      <c r="U249" s="51">
        <v>0</v>
      </c>
    </row>
    <row r="250" spans="10:21" ht="12.75">
      <c r="J250" s="36"/>
      <c r="K250" s="36"/>
      <c r="L250" s="36"/>
      <c r="M250" s="36"/>
      <c r="N250" s="36"/>
      <c r="O250" s="36"/>
      <c r="P250" s="48"/>
      <c r="Q250" s="48"/>
      <c r="R250" s="48"/>
      <c r="S250" s="49" t="s">
        <v>98</v>
      </c>
      <c r="T250" s="50">
        <v>0</v>
      </c>
      <c r="U250" s="51">
        <v>0</v>
      </c>
    </row>
    <row r="251" spans="10:21" ht="12.75">
      <c r="J251" s="36"/>
      <c r="K251" s="36"/>
      <c r="L251" s="36"/>
      <c r="M251" s="36"/>
      <c r="N251" s="36"/>
      <c r="O251" s="36"/>
      <c r="P251" s="48"/>
      <c r="Q251" s="41" t="s">
        <v>54</v>
      </c>
      <c r="R251" s="42"/>
      <c r="S251" s="42"/>
      <c r="T251" s="46">
        <v>20.768795122</v>
      </c>
      <c r="U251" s="47">
        <v>21.69410264</v>
      </c>
    </row>
    <row r="252" spans="10:21" ht="12.75">
      <c r="J252" s="36"/>
      <c r="K252" s="36"/>
      <c r="L252" s="36"/>
      <c r="M252" s="36"/>
      <c r="N252" s="36"/>
      <c r="O252" s="36"/>
      <c r="P252" s="48"/>
      <c r="Q252" s="41" t="s">
        <v>7</v>
      </c>
      <c r="R252" s="41" t="s">
        <v>48</v>
      </c>
      <c r="S252" s="41" t="s">
        <v>59</v>
      </c>
      <c r="T252" s="46">
        <v>0</v>
      </c>
      <c r="U252" s="47">
        <v>0.611234069</v>
      </c>
    </row>
    <row r="253" spans="10:21" ht="12.75">
      <c r="J253" s="36"/>
      <c r="K253" s="36"/>
      <c r="L253" s="36"/>
      <c r="M253" s="36"/>
      <c r="N253" s="36"/>
      <c r="O253" s="36"/>
      <c r="P253" s="48"/>
      <c r="Q253" s="48"/>
      <c r="R253" s="48"/>
      <c r="S253" s="49" t="s">
        <v>60</v>
      </c>
      <c r="T253" s="50">
        <v>0</v>
      </c>
      <c r="U253" s="51">
        <v>0.049478699</v>
      </c>
    </row>
    <row r="254" spans="10:21" ht="12.75">
      <c r="J254" s="36"/>
      <c r="K254" s="36"/>
      <c r="L254" s="36"/>
      <c r="M254" s="36"/>
      <c r="N254" s="36"/>
      <c r="O254" s="36"/>
      <c r="P254" s="48"/>
      <c r="Q254" s="48"/>
      <c r="R254" s="48"/>
      <c r="S254" s="49" t="s">
        <v>61</v>
      </c>
      <c r="T254" s="50">
        <v>0</v>
      </c>
      <c r="U254" s="51">
        <v>0</v>
      </c>
    </row>
    <row r="255" spans="10:21" ht="12.75">
      <c r="J255" s="36"/>
      <c r="K255" s="36"/>
      <c r="L255" s="36"/>
      <c r="M255" s="36"/>
      <c r="N255" s="36"/>
      <c r="O255" s="36"/>
      <c r="P255" s="48"/>
      <c r="Q255" s="48"/>
      <c r="R255" s="41" t="s">
        <v>49</v>
      </c>
      <c r="S255" s="41" t="s">
        <v>62</v>
      </c>
      <c r="T255" s="46">
        <v>0</v>
      </c>
      <c r="U255" s="47">
        <v>0</v>
      </c>
    </row>
    <row r="256" spans="10:21" ht="12.75">
      <c r="J256" s="36"/>
      <c r="K256" s="36"/>
      <c r="L256" s="36"/>
      <c r="M256" s="36"/>
      <c r="N256" s="36"/>
      <c r="O256" s="36"/>
      <c r="P256" s="48"/>
      <c r="Q256" s="48"/>
      <c r="R256" s="48"/>
      <c r="S256" s="49" t="s">
        <v>63</v>
      </c>
      <c r="T256" s="50">
        <v>0</v>
      </c>
      <c r="U256" s="51">
        <v>0</v>
      </c>
    </row>
    <row r="257" spans="10:21" ht="12.75">
      <c r="J257" s="36"/>
      <c r="K257" s="36"/>
      <c r="L257" s="36"/>
      <c r="M257" s="36"/>
      <c r="N257" s="36"/>
      <c r="O257" s="36"/>
      <c r="P257" s="48"/>
      <c r="Q257" s="48"/>
      <c r="R257" s="48"/>
      <c r="S257" s="49" t="s">
        <v>64</v>
      </c>
      <c r="T257" s="50">
        <v>0</v>
      </c>
      <c r="U257" s="51">
        <v>0.0003504</v>
      </c>
    </row>
    <row r="258" spans="10:21" ht="12.75">
      <c r="J258" s="36"/>
      <c r="K258" s="36"/>
      <c r="L258" s="36"/>
      <c r="M258" s="36"/>
      <c r="N258" s="36"/>
      <c r="O258" s="36"/>
      <c r="P258" s="48"/>
      <c r="Q258" s="48"/>
      <c r="R258" s="48"/>
      <c r="S258" s="49" t="s">
        <v>65</v>
      </c>
      <c r="T258" s="50">
        <v>0</v>
      </c>
      <c r="U258" s="51">
        <v>0</v>
      </c>
    </row>
    <row r="259" spans="10:21" ht="12.75">
      <c r="J259" s="36"/>
      <c r="K259" s="36"/>
      <c r="L259" s="36"/>
      <c r="M259" s="36"/>
      <c r="N259" s="36"/>
      <c r="O259" s="36"/>
      <c r="P259" s="48"/>
      <c r="Q259" s="48"/>
      <c r="R259" s="48"/>
      <c r="S259" s="49" t="s">
        <v>66</v>
      </c>
      <c r="T259" s="50">
        <v>0</v>
      </c>
      <c r="U259" s="51">
        <v>0.004760741</v>
      </c>
    </row>
    <row r="260" spans="10:21" ht="12.75">
      <c r="J260" s="36"/>
      <c r="K260" s="36"/>
      <c r="L260" s="36"/>
      <c r="M260" s="36"/>
      <c r="N260" s="36"/>
      <c r="O260" s="36"/>
      <c r="P260" s="48"/>
      <c r="Q260" s="48"/>
      <c r="R260" s="48"/>
      <c r="S260" s="49" t="s">
        <v>67</v>
      </c>
      <c r="T260" s="50">
        <v>0</v>
      </c>
      <c r="U260" s="51">
        <v>0</v>
      </c>
    </row>
    <row r="261" spans="10:21" ht="12.75">
      <c r="J261" s="36"/>
      <c r="K261" s="36"/>
      <c r="L261" s="36"/>
      <c r="M261" s="36"/>
      <c r="N261" s="36"/>
      <c r="O261" s="36"/>
      <c r="P261" s="48"/>
      <c r="Q261" s="48"/>
      <c r="R261" s="48"/>
      <c r="S261" s="49" t="s">
        <v>68</v>
      </c>
      <c r="T261" s="50">
        <v>0</v>
      </c>
      <c r="U261" s="51">
        <v>0</v>
      </c>
    </row>
    <row r="262" spans="10:21" ht="12.75">
      <c r="J262" s="36"/>
      <c r="K262" s="36"/>
      <c r="L262" s="36"/>
      <c r="M262" s="36"/>
      <c r="N262" s="36"/>
      <c r="O262" s="36"/>
      <c r="P262" s="48"/>
      <c r="Q262" s="48"/>
      <c r="R262" s="48"/>
      <c r="S262" s="49" t="s">
        <v>69</v>
      </c>
      <c r="T262" s="50">
        <v>0</v>
      </c>
      <c r="U262" s="51">
        <v>0</v>
      </c>
    </row>
    <row r="263" spans="10:21" ht="12.75">
      <c r="J263" s="36"/>
      <c r="K263" s="36"/>
      <c r="L263" s="36"/>
      <c r="M263" s="36"/>
      <c r="N263" s="36"/>
      <c r="O263" s="36"/>
      <c r="P263" s="48"/>
      <c r="Q263" s="48"/>
      <c r="R263" s="41" t="s">
        <v>50</v>
      </c>
      <c r="S263" s="41" t="s">
        <v>70</v>
      </c>
      <c r="T263" s="46">
        <v>0</v>
      </c>
      <c r="U263" s="47">
        <v>0.078517123</v>
      </c>
    </row>
    <row r="264" spans="10:21" ht="12.75">
      <c r="J264" s="36"/>
      <c r="K264" s="36"/>
      <c r="L264" s="36"/>
      <c r="M264" s="36"/>
      <c r="N264" s="36"/>
      <c r="O264" s="36"/>
      <c r="P264" s="48"/>
      <c r="Q264" s="48"/>
      <c r="R264" s="48"/>
      <c r="S264" s="49" t="s">
        <v>71</v>
      </c>
      <c r="T264" s="50">
        <v>0</v>
      </c>
      <c r="U264" s="51">
        <v>0.005465596</v>
      </c>
    </row>
    <row r="265" spans="10:21" ht="12.75">
      <c r="J265" s="36"/>
      <c r="K265" s="36"/>
      <c r="L265" s="36"/>
      <c r="M265" s="36"/>
      <c r="N265" s="36"/>
      <c r="O265" s="36"/>
      <c r="P265" s="48"/>
      <c r="Q265" s="48"/>
      <c r="R265" s="48"/>
      <c r="S265" s="49" t="s">
        <v>72</v>
      </c>
      <c r="T265" s="50">
        <v>0</v>
      </c>
      <c r="U265" s="51">
        <v>0.052960063</v>
      </c>
    </row>
    <row r="266" spans="10:21" ht="12.75">
      <c r="J266" s="36"/>
      <c r="K266" s="36"/>
      <c r="L266" s="36"/>
      <c r="M266" s="36"/>
      <c r="N266" s="36"/>
      <c r="O266" s="36"/>
      <c r="P266" s="48"/>
      <c r="Q266" s="48"/>
      <c r="R266" s="48"/>
      <c r="S266" s="49" t="s">
        <v>73</v>
      </c>
      <c r="T266" s="50">
        <v>0</v>
      </c>
      <c r="U266" s="51">
        <v>0.995162184</v>
      </c>
    </row>
    <row r="267" spans="10:21" ht="12.75">
      <c r="J267" s="36"/>
      <c r="K267" s="36"/>
      <c r="L267" s="36"/>
      <c r="M267" s="36"/>
      <c r="N267" s="36"/>
      <c r="O267" s="36"/>
      <c r="P267" s="48"/>
      <c r="Q267" s="48"/>
      <c r="R267" s="48"/>
      <c r="S267" s="49" t="s">
        <v>74</v>
      </c>
      <c r="T267" s="50">
        <v>0</v>
      </c>
      <c r="U267" s="51">
        <v>0.022001602</v>
      </c>
    </row>
    <row r="268" spans="10:21" ht="12.75">
      <c r="J268" s="36"/>
      <c r="K268" s="36"/>
      <c r="L268" s="36"/>
      <c r="M268" s="36"/>
      <c r="N268" s="36"/>
      <c r="O268" s="36"/>
      <c r="P268" s="48"/>
      <c r="Q268" s="48"/>
      <c r="R268" s="48"/>
      <c r="S268" s="49" t="s">
        <v>75</v>
      </c>
      <c r="T268" s="50">
        <v>0</v>
      </c>
      <c r="U268" s="51">
        <v>0.163914052</v>
      </c>
    </row>
    <row r="269" spans="10:21" ht="12.75">
      <c r="J269" s="36"/>
      <c r="K269" s="36"/>
      <c r="L269" s="36"/>
      <c r="M269" s="36"/>
      <c r="N269" s="36"/>
      <c r="O269" s="36"/>
      <c r="P269" s="48"/>
      <c r="Q269" s="48"/>
      <c r="R269" s="48"/>
      <c r="S269" s="49" t="s">
        <v>76</v>
      </c>
      <c r="T269" s="50"/>
      <c r="U269" s="51">
        <v>0.406997106</v>
      </c>
    </row>
    <row r="270" spans="10:21" ht="12.75">
      <c r="J270" s="36"/>
      <c r="K270" s="36"/>
      <c r="L270" s="36"/>
      <c r="M270" s="36"/>
      <c r="N270" s="36"/>
      <c r="O270" s="36"/>
      <c r="P270" s="48"/>
      <c r="Q270" s="48"/>
      <c r="R270" s="41" t="s">
        <v>51</v>
      </c>
      <c r="S270" s="41" t="s">
        <v>77</v>
      </c>
      <c r="T270" s="46">
        <v>0</v>
      </c>
      <c r="U270" s="47">
        <v>0.260129107</v>
      </c>
    </row>
    <row r="271" spans="10:21" ht="12.75">
      <c r="J271" s="36"/>
      <c r="K271" s="36"/>
      <c r="L271" s="36"/>
      <c r="M271" s="36"/>
      <c r="N271" s="36"/>
      <c r="O271" s="36"/>
      <c r="P271" s="48"/>
      <c r="Q271" s="48"/>
      <c r="R271" s="48"/>
      <c r="S271" s="49" t="s">
        <v>78</v>
      </c>
      <c r="T271" s="50"/>
      <c r="U271" s="51">
        <v>0.42554342</v>
      </c>
    </row>
    <row r="272" spans="10:21" ht="12.75">
      <c r="J272" s="36"/>
      <c r="K272" s="36"/>
      <c r="L272" s="36"/>
      <c r="M272" s="36"/>
      <c r="N272" s="36"/>
      <c r="O272" s="36"/>
      <c r="P272" s="48"/>
      <c r="Q272" s="48"/>
      <c r="R272" s="48"/>
      <c r="S272" s="49" t="s">
        <v>79</v>
      </c>
      <c r="T272" s="50">
        <v>0</v>
      </c>
      <c r="U272" s="51">
        <v>19.32274557</v>
      </c>
    </row>
    <row r="273" spans="10:21" ht="12.75">
      <c r="J273" s="36"/>
      <c r="K273" s="36"/>
      <c r="L273" s="36"/>
      <c r="M273" s="36"/>
      <c r="N273" s="36"/>
      <c r="O273" s="36"/>
      <c r="P273" s="48"/>
      <c r="Q273" s="48"/>
      <c r="R273" s="48"/>
      <c r="S273" s="49" t="s">
        <v>80</v>
      </c>
      <c r="T273" s="50">
        <v>0</v>
      </c>
      <c r="U273" s="51">
        <v>0.015499574</v>
      </c>
    </row>
    <row r="274" spans="10:21" ht="12.75">
      <c r="J274" s="36"/>
      <c r="K274" s="36"/>
      <c r="L274" s="36"/>
      <c r="M274" s="36"/>
      <c r="N274" s="36"/>
      <c r="O274" s="36"/>
      <c r="P274" s="48"/>
      <c r="Q274" s="48"/>
      <c r="R274" s="41" t="s">
        <v>52</v>
      </c>
      <c r="S274" s="41" t="s">
        <v>81</v>
      </c>
      <c r="T274" s="46">
        <v>0.01092816</v>
      </c>
      <c r="U274" s="47">
        <v>0.019</v>
      </c>
    </row>
    <row r="275" spans="10:21" ht="12.75">
      <c r="J275" s="36"/>
      <c r="K275" s="36"/>
      <c r="L275" s="36"/>
      <c r="M275" s="36"/>
      <c r="N275" s="36"/>
      <c r="O275" s="36"/>
      <c r="P275" s="48"/>
      <c r="Q275" s="48"/>
      <c r="R275" s="48"/>
      <c r="S275" s="49" t="s">
        <v>82</v>
      </c>
      <c r="T275" s="50">
        <v>0.01164819</v>
      </c>
      <c r="U275" s="51">
        <v>0.008</v>
      </c>
    </row>
    <row r="276" spans="10:21" ht="12.75">
      <c r="J276" s="36"/>
      <c r="K276" s="36"/>
      <c r="L276" s="36"/>
      <c r="M276" s="36"/>
      <c r="N276" s="36"/>
      <c r="O276" s="36"/>
      <c r="P276" s="48"/>
      <c r="Q276" s="48"/>
      <c r="R276" s="48"/>
      <c r="S276" s="49" t="s">
        <v>83</v>
      </c>
      <c r="T276" s="50">
        <v>0</v>
      </c>
      <c r="U276" s="51">
        <v>0.035985839</v>
      </c>
    </row>
    <row r="277" spans="10:21" ht="12.75">
      <c r="J277" s="36"/>
      <c r="K277" s="36"/>
      <c r="L277" s="36"/>
      <c r="M277" s="36"/>
      <c r="N277" s="36"/>
      <c r="O277" s="36"/>
      <c r="P277" s="48"/>
      <c r="Q277" s="48"/>
      <c r="R277" s="48"/>
      <c r="S277" s="49" t="s">
        <v>84</v>
      </c>
      <c r="T277" s="50">
        <v>0</v>
      </c>
      <c r="U277" s="51">
        <v>0</v>
      </c>
    </row>
    <row r="278" spans="10:21" ht="12.75">
      <c r="J278" s="36"/>
      <c r="K278" s="36"/>
      <c r="L278" s="36"/>
      <c r="M278" s="36"/>
      <c r="N278" s="36"/>
      <c r="O278" s="36"/>
      <c r="P278" s="48"/>
      <c r="Q278" s="48"/>
      <c r="R278" s="48"/>
      <c r="S278" s="49" t="s">
        <v>85</v>
      </c>
      <c r="T278" s="50">
        <v>0</v>
      </c>
      <c r="U278" s="51">
        <v>0.389225285</v>
      </c>
    </row>
    <row r="279" spans="10:21" ht="12.75">
      <c r="J279" s="36"/>
      <c r="K279" s="36"/>
      <c r="L279" s="36"/>
      <c r="M279" s="36"/>
      <c r="N279" s="36"/>
      <c r="O279" s="36"/>
      <c r="P279" s="48"/>
      <c r="Q279" s="48"/>
      <c r="R279" s="48"/>
      <c r="S279" s="49" t="s">
        <v>86</v>
      </c>
      <c r="T279" s="50">
        <v>0</v>
      </c>
      <c r="U279" s="51">
        <v>0</v>
      </c>
    </row>
    <row r="280" spans="10:21" ht="12.75">
      <c r="J280" s="36"/>
      <c r="K280" s="36"/>
      <c r="L280" s="36"/>
      <c r="M280" s="36"/>
      <c r="N280" s="36"/>
      <c r="O280" s="36"/>
      <c r="P280" s="48"/>
      <c r="Q280" s="48"/>
      <c r="R280" s="48"/>
      <c r="S280" s="49" t="s">
        <v>87</v>
      </c>
      <c r="T280" s="50">
        <v>0</v>
      </c>
      <c r="U280" s="51">
        <v>0.012261471</v>
      </c>
    </row>
    <row r="281" spans="10:21" ht="12.75">
      <c r="J281" s="36"/>
      <c r="K281" s="36"/>
      <c r="L281" s="36"/>
      <c r="M281" s="36"/>
      <c r="N281" s="36"/>
      <c r="O281" s="36"/>
      <c r="P281" s="48"/>
      <c r="Q281" s="48"/>
      <c r="R281" s="48"/>
      <c r="S281" s="49" t="s">
        <v>88</v>
      </c>
      <c r="T281" s="50">
        <v>0</v>
      </c>
      <c r="U281" s="51">
        <v>0.201640411</v>
      </c>
    </row>
    <row r="282" spans="10:21" ht="12.75">
      <c r="J282" s="36"/>
      <c r="K282" s="36"/>
      <c r="L282" s="36"/>
      <c r="M282" s="36"/>
      <c r="N282" s="36"/>
      <c r="O282" s="36"/>
      <c r="P282" s="48"/>
      <c r="Q282" s="48"/>
      <c r="R282" s="48"/>
      <c r="S282" s="49" t="s">
        <v>89</v>
      </c>
      <c r="T282" s="50">
        <v>0</v>
      </c>
      <c r="U282" s="51">
        <v>0.285599386</v>
      </c>
    </row>
    <row r="283" spans="10:21" ht="12.75">
      <c r="J283" s="36"/>
      <c r="K283" s="36"/>
      <c r="L283" s="36"/>
      <c r="M283" s="36"/>
      <c r="N283" s="36"/>
      <c r="O283" s="36"/>
      <c r="P283" s="48"/>
      <c r="Q283" s="48"/>
      <c r="R283" s="48"/>
      <c r="S283" s="49" t="s">
        <v>90</v>
      </c>
      <c r="T283" s="50">
        <v>0</v>
      </c>
      <c r="U283" s="51">
        <v>0.033953944</v>
      </c>
    </row>
    <row r="284" spans="10:21" ht="12.75">
      <c r="J284" s="36"/>
      <c r="K284" s="36"/>
      <c r="L284" s="36"/>
      <c r="M284" s="36"/>
      <c r="N284" s="36"/>
      <c r="O284" s="36"/>
      <c r="P284" s="48"/>
      <c r="Q284" s="48"/>
      <c r="R284" s="48"/>
      <c r="S284" s="49" t="s">
        <v>91</v>
      </c>
      <c r="T284" s="50">
        <v>0</v>
      </c>
      <c r="U284" s="51">
        <v>0.018655734</v>
      </c>
    </row>
    <row r="285" spans="10:21" ht="12.75">
      <c r="J285" s="36"/>
      <c r="K285" s="36"/>
      <c r="L285" s="36"/>
      <c r="M285" s="36"/>
      <c r="N285" s="36"/>
      <c r="O285" s="36"/>
      <c r="P285" s="48"/>
      <c r="Q285" s="48"/>
      <c r="R285" s="41" t="s">
        <v>53</v>
      </c>
      <c r="S285" s="41" t="s">
        <v>92</v>
      </c>
      <c r="T285" s="46">
        <v>0</v>
      </c>
      <c r="U285" s="47">
        <v>0.928381692</v>
      </c>
    </row>
    <row r="286" spans="10:21" ht="12.75">
      <c r="J286" s="36"/>
      <c r="K286" s="36"/>
      <c r="L286" s="36"/>
      <c r="M286" s="36"/>
      <c r="N286" s="36"/>
      <c r="O286" s="36"/>
      <c r="P286" s="48"/>
      <c r="Q286" s="48"/>
      <c r="R286" s="48"/>
      <c r="S286" s="49" t="s">
        <v>93</v>
      </c>
      <c r="T286" s="50">
        <v>0</v>
      </c>
      <c r="U286" s="51">
        <v>0.539370174</v>
      </c>
    </row>
    <row r="287" spans="10:21" ht="12.75">
      <c r="J287" s="36"/>
      <c r="K287" s="36"/>
      <c r="L287" s="36"/>
      <c r="M287" s="36"/>
      <c r="N287" s="36"/>
      <c r="O287" s="36"/>
      <c r="P287" s="48"/>
      <c r="Q287" s="48"/>
      <c r="R287" s="48"/>
      <c r="S287" s="49" t="s">
        <v>94</v>
      </c>
      <c r="T287" s="50">
        <v>0</v>
      </c>
      <c r="U287" s="51">
        <v>0.618094456</v>
      </c>
    </row>
    <row r="288" spans="10:21" ht="12.75">
      <c r="J288" s="36"/>
      <c r="K288" s="36"/>
      <c r="L288" s="36"/>
      <c r="M288" s="36"/>
      <c r="N288" s="36"/>
      <c r="O288" s="36"/>
      <c r="P288" s="48"/>
      <c r="Q288" s="48"/>
      <c r="R288" s="48"/>
      <c r="S288" s="49" t="s">
        <v>95</v>
      </c>
      <c r="T288" s="50">
        <v>0</v>
      </c>
      <c r="U288" s="51">
        <v>0.015452777</v>
      </c>
    </row>
    <row r="289" spans="10:21" ht="12.75">
      <c r="J289" s="36"/>
      <c r="K289" s="36"/>
      <c r="L289" s="36"/>
      <c r="M289" s="36"/>
      <c r="N289" s="36"/>
      <c r="O289" s="36"/>
      <c r="P289" s="48"/>
      <c r="Q289" s="48"/>
      <c r="R289" s="48"/>
      <c r="S289" s="49" t="s">
        <v>96</v>
      </c>
      <c r="T289" s="50">
        <v>0</v>
      </c>
      <c r="U289" s="51">
        <v>0</v>
      </c>
    </row>
    <row r="290" spans="10:21" ht="12.75">
      <c r="J290" s="36"/>
      <c r="K290" s="36"/>
      <c r="L290" s="36"/>
      <c r="M290" s="36"/>
      <c r="N290" s="36"/>
      <c r="O290" s="36"/>
      <c r="P290" s="48"/>
      <c r="Q290" s="48"/>
      <c r="R290" s="48"/>
      <c r="S290" s="49" t="s">
        <v>97</v>
      </c>
      <c r="T290" s="50">
        <v>0.5016103</v>
      </c>
      <c r="U290" s="51">
        <v>0.6053891</v>
      </c>
    </row>
    <row r="291" spans="10:21" ht="12.75">
      <c r="J291" s="36"/>
      <c r="K291" s="36"/>
      <c r="L291" s="36"/>
      <c r="M291" s="36"/>
      <c r="N291" s="36"/>
      <c r="O291" s="36"/>
      <c r="P291" s="48"/>
      <c r="Q291" s="48"/>
      <c r="R291" s="48"/>
      <c r="S291" s="49" t="s">
        <v>98</v>
      </c>
      <c r="T291" s="50">
        <v>3.100154</v>
      </c>
      <c r="U291" s="51">
        <v>3.90087</v>
      </c>
    </row>
    <row r="292" spans="10:21" ht="12.75">
      <c r="J292" s="36"/>
      <c r="K292" s="36"/>
      <c r="L292" s="36"/>
      <c r="M292" s="36"/>
      <c r="N292" s="36"/>
      <c r="O292" s="36"/>
      <c r="P292" s="48"/>
      <c r="Q292" s="41" t="s">
        <v>55</v>
      </c>
      <c r="R292" s="42"/>
      <c r="S292" s="42"/>
      <c r="T292" s="46">
        <v>3.6243406499999997</v>
      </c>
      <c r="U292" s="47">
        <v>30.02663957499999</v>
      </c>
    </row>
    <row r="293" spans="10:21" ht="12.75">
      <c r="J293" s="36"/>
      <c r="K293" s="36"/>
      <c r="L293" s="36"/>
      <c r="M293" s="36"/>
      <c r="N293" s="36"/>
      <c r="O293" s="36"/>
      <c r="P293" s="48"/>
      <c r="Q293" s="41" t="s">
        <v>15</v>
      </c>
      <c r="R293" s="41" t="s">
        <v>48</v>
      </c>
      <c r="S293" s="41" t="s">
        <v>59</v>
      </c>
      <c r="T293" s="46">
        <v>0.072193509</v>
      </c>
      <c r="U293" s="47">
        <v>1.718897896</v>
      </c>
    </row>
    <row r="294" spans="10:21" ht="12.75">
      <c r="J294" s="36"/>
      <c r="K294" s="36"/>
      <c r="L294" s="36"/>
      <c r="M294" s="36"/>
      <c r="N294" s="36"/>
      <c r="O294" s="36"/>
      <c r="P294" s="48"/>
      <c r="Q294" s="48"/>
      <c r="R294" s="48"/>
      <c r="S294" s="49" t="s">
        <v>60</v>
      </c>
      <c r="T294" s="50">
        <v>0</v>
      </c>
      <c r="U294" s="51">
        <v>0</v>
      </c>
    </row>
    <row r="295" spans="10:21" ht="12.75">
      <c r="J295" s="36"/>
      <c r="K295" s="36"/>
      <c r="L295" s="36"/>
      <c r="M295" s="36"/>
      <c r="N295" s="36"/>
      <c r="O295" s="36"/>
      <c r="P295" s="48"/>
      <c r="Q295" s="48"/>
      <c r="R295" s="48"/>
      <c r="S295" s="49" t="s">
        <v>61</v>
      </c>
      <c r="T295" s="50">
        <v>0.22629948</v>
      </c>
      <c r="U295" s="51">
        <v>0.2243989</v>
      </c>
    </row>
    <row r="296" spans="10:21" ht="12.75">
      <c r="J296" s="36"/>
      <c r="K296" s="36"/>
      <c r="L296" s="36"/>
      <c r="M296" s="36"/>
      <c r="N296" s="36"/>
      <c r="O296" s="36"/>
      <c r="P296" s="48"/>
      <c r="Q296" s="48"/>
      <c r="R296" s="41" t="s">
        <v>49</v>
      </c>
      <c r="S296" s="41" t="s">
        <v>62</v>
      </c>
      <c r="T296" s="46">
        <v>0</v>
      </c>
      <c r="U296" s="47">
        <v>0</v>
      </c>
    </row>
    <row r="297" spans="10:21" ht="12.75">
      <c r="J297" s="36"/>
      <c r="K297" s="36"/>
      <c r="L297" s="36"/>
      <c r="M297" s="36"/>
      <c r="N297" s="36"/>
      <c r="O297" s="36"/>
      <c r="P297" s="48"/>
      <c r="Q297" s="48"/>
      <c r="R297" s="48"/>
      <c r="S297" s="49" t="s">
        <v>63</v>
      </c>
      <c r="T297" s="50">
        <v>0</v>
      </c>
      <c r="U297" s="51">
        <v>0</v>
      </c>
    </row>
    <row r="298" spans="10:21" ht="12.75">
      <c r="J298" s="36"/>
      <c r="K298" s="36"/>
      <c r="L298" s="36"/>
      <c r="M298" s="36"/>
      <c r="N298" s="36"/>
      <c r="O298" s="36"/>
      <c r="P298" s="48"/>
      <c r="Q298" s="48"/>
      <c r="R298" s="48"/>
      <c r="S298" s="49" t="s">
        <v>64</v>
      </c>
      <c r="T298" s="50">
        <v>0</v>
      </c>
      <c r="U298" s="51">
        <v>0</v>
      </c>
    </row>
    <row r="299" spans="10:21" ht="12.75">
      <c r="J299" s="36"/>
      <c r="K299" s="36"/>
      <c r="L299" s="36"/>
      <c r="M299" s="36"/>
      <c r="N299" s="36"/>
      <c r="O299" s="36"/>
      <c r="P299" s="48"/>
      <c r="Q299" s="48"/>
      <c r="R299" s="48"/>
      <c r="S299" s="49" t="s">
        <v>65</v>
      </c>
      <c r="T299" s="50">
        <v>0</v>
      </c>
      <c r="U299" s="51">
        <v>0</v>
      </c>
    </row>
    <row r="300" spans="10:21" ht="12.75">
      <c r="J300" s="36"/>
      <c r="K300" s="36"/>
      <c r="L300" s="36"/>
      <c r="M300" s="36"/>
      <c r="N300" s="36"/>
      <c r="O300" s="36"/>
      <c r="P300" s="48"/>
      <c r="Q300" s="48"/>
      <c r="R300" s="48"/>
      <c r="S300" s="49" t="s">
        <v>66</v>
      </c>
      <c r="T300" s="50">
        <v>0</v>
      </c>
      <c r="U300" s="51">
        <v>0</v>
      </c>
    </row>
    <row r="301" spans="10:21" ht="12.75">
      <c r="J301" s="36"/>
      <c r="K301" s="36"/>
      <c r="L301" s="36"/>
      <c r="M301" s="36"/>
      <c r="N301" s="36"/>
      <c r="O301" s="36"/>
      <c r="P301" s="48"/>
      <c r="Q301" s="48"/>
      <c r="R301" s="48"/>
      <c r="S301" s="49" t="s">
        <v>67</v>
      </c>
      <c r="T301" s="50">
        <v>0</v>
      </c>
      <c r="U301" s="51">
        <v>0</v>
      </c>
    </row>
    <row r="302" spans="10:21" ht="12.75">
      <c r="J302" s="36"/>
      <c r="K302" s="36"/>
      <c r="L302" s="36"/>
      <c r="M302" s="36"/>
      <c r="N302" s="36"/>
      <c r="O302" s="36"/>
      <c r="P302" s="48"/>
      <c r="Q302" s="48"/>
      <c r="R302" s="48"/>
      <c r="S302" s="49" t="s">
        <v>68</v>
      </c>
      <c r="T302" s="50">
        <v>0</v>
      </c>
      <c r="U302" s="51">
        <v>0</v>
      </c>
    </row>
    <row r="303" spans="10:21" ht="12.75">
      <c r="J303" s="36"/>
      <c r="K303" s="36"/>
      <c r="L303" s="36"/>
      <c r="M303" s="36"/>
      <c r="N303" s="36"/>
      <c r="O303" s="36"/>
      <c r="P303" s="48"/>
      <c r="Q303" s="48"/>
      <c r="R303" s="48"/>
      <c r="S303" s="49" t="s">
        <v>69</v>
      </c>
      <c r="T303" s="50">
        <v>0</v>
      </c>
      <c r="U303" s="51">
        <v>0</v>
      </c>
    </row>
    <row r="304" spans="10:21" ht="12.75">
      <c r="J304" s="36"/>
      <c r="K304" s="36"/>
      <c r="L304" s="36"/>
      <c r="M304" s="36"/>
      <c r="N304" s="36"/>
      <c r="O304" s="36"/>
      <c r="P304" s="48"/>
      <c r="Q304" s="48"/>
      <c r="R304" s="41" t="s">
        <v>50</v>
      </c>
      <c r="S304" s="41" t="s">
        <v>70</v>
      </c>
      <c r="T304" s="46">
        <v>0</v>
      </c>
      <c r="U304" s="47">
        <v>0</v>
      </c>
    </row>
    <row r="305" spans="10:21" ht="12.75">
      <c r="J305" s="36"/>
      <c r="K305" s="36"/>
      <c r="L305" s="36"/>
      <c r="M305" s="36"/>
      <c r="N305" s="36"/>
      <c r="O305" s="36"/>
      <c r="P305" s="48"/>
      <c r="Q305" s="48"/>
      <c r="R305" s="48"/>
      <c r="S305" s="49" t="s">
        <v>71</v>
      </c>
      <c r="T305" s="50">
        <v>0</v>
      </c>
      <c r="U305" s="51">
        <v>0</v>
      </c>
    </row>
    <row r="306" spans="10:21" ht="12.75">
      <c r="J306" s="36"/>
      <c r="K306" s="36"/>
      <c r="L306" s="36"/>
      <c r="M306" s="36"/>
      <c r="N306" s="36"/>
      <c r="O306" s="36"/>
      <c r="P306" s="48"/>
      <c r="Q306" s="48"/>
      <c r="R306" s="48"/>
      <c r="S306" s="49" t="s">
        <v>72</v>
      </c>
      <c r="T306" s="50">
        <v>0.002873276</v>
      </c>
      <c r="U306" s="51">
        <v>0.005205</v>
      </c>
    </row>
    <row r="307" spans="10:21" ht="12.75">
      <c r="J307" s="36"/>
      <c r="K307" s="36"/>
      <c r="L307" s="36"/>
      <c r="M307" s="36"/>
      <c r="N307" s="36"/>
      <c r="O307" s="36"/>
      <c r="P307" s="48"/>
      <c r="Q307" s="48"/>
      <c r="R307" s="48"/>
      <c r="S307" s="49" t="s">
        <v>73</v>
      </c>
      <c r="T307" s="50">
        <v>2.55E-05</v>
      </c>
      <c r="U307" s="51">
        <v>0.001326</v>
      </c>
    </row>
    <row r="308" spans="10:21" ht="12.75">
      <c r="J308" s="36"/>
      <c r="K308" s="36"/>
      <c r="L308" s="36"/>
      <c r="M308" s="36"/>
      <c r="N308" s="36"/>
      <c r="O308" s="36"/>
      <c r="P308" s="48"/>
      <c r="Q308" s="48"/>
      <c r="R308" s="48"/>
      <c r="S308" s="49" t="s">
        <v>74</v>
      </c>
      <c r="T308" s="50">
        <v>0.043127058</v>
      </c>
      <c r="U308" s="51">
        <v>0.0255981</v>
      </c>
    </row>
    <row r="309" spans="10:21" ht="12.75">
      <c r="J309" s="36"/>
      <c r="K309" s="36"/>
      <c r="L309" s="36"/>
      <c r="M309" s="36"/>
      <c r="N309" s="36"/>
      <c r="O309" s="36"/>
      <c r="P309" s="48"/>
      <c r="Q309" s="48"/>
      <c r="R309" s="48"/>
      <c r="S309" s="49" t="s">
        <v>75</v>
      </c>
      <c r="T309" s="50">
        <v>5.40556238</v>
      </c>
      <c r="U309" s="51">
        <v>0.051337</v>
      </c>
    </row>
    <row r="310" spans="10:21" ht="12.75">
      <c r="J310" s="36"/>
      <c r="K310" s="36"/>
      <c r="L310" s="36"/>
      <c r="M310" s="36"/>
      <c r="N310" s="36"/>
      <c r="O310" s="36"/>
      <c r="P310" s="48"/>
      <c r="Q310" s="48"/>
      <c r="R310" s="48"/>
      <c r="S310" s="49" t="s">
        <v>76</v>
      </c>
      <c r="T310" s="50"/>
      <c r="U310" s="51">
        <v>0.88836026</v>
      </c>
    </row>
    <row r="311" spans="10:21" ht="12.75">
      <c r="J311" s="36"/>
      <c r="K311" s="36"/>
      <c r="L311" s="36"/>
      <c r="M311" s="36"/>
      <c r="N311" s="36"/>
      <c r="O311" s="36"/>
      <c r="P311" s="48"/>
      <c r="Q311" s="48"/>
      <c r="R311" s="41" t="s">
        <v>51</v>
      </c>
      <c r="S311" s="41" t="s">
        <v>77</v>
      </c>
      <c r="T311" s="46">
        <v>0.40365796</v>
      </c>
      <c r="U311" s="47">
        <v>0.40725504</v>
      </c>
    </row>
    <row r="312" spans="10:21" ht="12.75">
      <c r="J312" s="36"/>
      <c r="K312" s="36"/>
      <c r="L312" s="36"/>
      <c r="M312" s="36"/>
      <c r="N312" s="36"/>
      <c r="O312" s="36"/>
      <c r="P312" s="48"/>
      <c r="Q312" s="48"/>
      <c r="R312" s="48"/>
      <c r="S312" s="49" t="s">
        <v>78</v>
      </c>
      <c r="T312" s="50"/>
      <c r="U312" s="51">
        <v>0.00108016</v>
      </c>
    </row>
    <row r="313" spans="10:21" ht="12.75">
      <c r="J313" s="36"/>
      <c r="K313" s="36"/>
      <c r="L313" s="36"/>
      <c r="M313" s="36"/>
      <c r="N313" s="36"/>
      <c r="O313" s="36"/>
      <c r="P313" s="48"/>
      <c r="Q313" s="48"/>
      <c r="R313" s="48"/>
      <c r="S313" s="49" t="s">
        <v>79</v>
      </c>
      <c r="T313" s="50">
        <v>3.8064345</v>
      </c>
      <c r="U313" s="51">
        <v>3.5068019</v>
      </c>
    </row>
    <row r="314" spans="10:21" ht="12.75">
      <c r="J314" s="36"/>
      <c r="K314" s="36"/>
      <c r="L314" s="36"/>
      <c r="M314" s="36"/>
      <c r="N314" s="36"/>
      <c r="O314" s="36"/>
      <c r="P314" s="48"/>
      <c r="Q314" s="48"/>
      <c r="R314" s="48"/>
      <c r="S314" s="49" t="s">
        <v>80</v>
      </c>
      <c r="T314" s="50">
        <v>0</v>
      </c>
      <c r="U314" s="51">
        <v>0</v>
      </c>
    </row>
    <row r="315" spans="10:21" ht="12.75">
      <c r="J315" s="36"/>
      <c r="K315" s="36"/>
      <c r="L315" s="36"/>
      <c r="M315" s="36"/>
      <c r="N315" s="36"/>
      <c r="O315" s="36"/>
      <c r="P315" s="48"/>
      <c r="Q315" s="48"/>
      <c r="R315" s="41" t="s">
        <v>52</v>
      </c>
      <c r="S315" s="41" t="s">
        <v>81</v>
      </c>
      <c r="T315" s="46">
        <v>0.020390258</v>
      </c>
      <c r="U315" s="47">
        <v>0.005274414</v>
      </c>
    </row>
    <row r="316" spans="10:21" ht="12.75">
      <c r="J316" s="36"/>
      <c r="K316" s="36"/>
      <c r="L316" s="36"/>
      <c r="M316" s="36"/>
      <c r="N316" s="36"/>
      <c r="O316" s="36"/>
      <c r="P316" s="48"/>
      <c r="Q316" s="48"/>
      <c r="R316" s="48"/>
      <c r="S316" s="49" t="s">
        <v>82</v>
      </c>
      <c r="T316" s="50">
        <v>0</v>
      </c>
      <c r="U316" s="51">
        <v>0</v>
      </c>
    </row>
    <row r="317" spans="10:21" ht="12.75">
      <c r="J317" s="36"/>
      <c r="K317" s="36"/>
      <c r="L317" s="36"/>
      <c r="M317" s="36"/>
      <c r="N317" s="36"/>
      <c r="O317" s="36"/>
      <c r="P317" s="48"/>
      <c r="Q317" s="48"/>
      <c r="R317" s="48"/>
      <c r="S317" s="49" t="s">
        <v>83</v>
      </c>
      <c r="T317" s="50">
        <v>0.281827</v>
      </c>
      <c r="U317" s="51">
        <v>0.417872</v>
      </c>
    </row>
    <row r="318" spans="10:21" ht="12.75">
      <c r="J318" s="36"/>
      <c r="K318" s="36"/>
      <c r="L318" s="36"/>
      <c r="M318" s="36"/>
      <c r="N318" s="36"/>
      <c r="O318" s="36"/>
      <c r="P318" s="48"/>
      <c r="Q318" s="48"/>
      <c r="R318" s="48"/>
      <c r="S318" s="49" t="s">
        <v>84</v>
      </c>
      <c r="T318" s="50">
        <v>0</v>
      </c>
      <c r="U318" s="51">
        <v>0</v>
      </c>
    </row>
    <row r="319" spans="10:21" ht="12.75">
      <c r="J319" s="36"/>
      <c r="K319" s="36"/>
      <c r="L319" s="36"/>
      <c r="M319" s="36"/>
      <c r="N319" s="36"/>
      <c r="O319" s="36"/>
      <c r="P319" s="48"/>
      <c r="Q319" s="48"/>
      <c r="R319" s="48"/>
      <c r="S319" s="49" t="s">
        <v>85</v>
      </c>
      <c r="T319" s="50">
        <v>0.006734</v>
      </c>
      <c r="U319" s="51">
        <v>0.0064118</v>
      </c>
    </row>
    <row r="320" spans="10:21" ht="12.75">
      <c r="J320" s="36"/>
      <c r="K320" s="36"/>
      <c r="L320" s="36"/>
      <c r="M320" s="36"/>
      <c r="N320" s="36"/>
      <c r="O320" s="36"/>
      <c r="P320" s="48"/>
      <c r="Q320" s="48"/>
      <c r="R320" s="48"/>
      <c r="S320" s="49" t="s">
        <v>86</v>
      </c>
      <c r="T320" s="50">
        <v>0.0004311</v>
      </c>
      <c r="U320" s="51">
        <v>0.0015225</v>
      </c>
    </row>
    <row r="321" spans="10:21" ht="12.75">
      <c r="J321" s="36"/>
      <c r="K321" s="36"/>
      <c r="L321" s="36"/>
      <c r="M321" s="36"/>
      <c r="N321" s="36"/>
      <c r="O321" s="36"/>
      <c r="P321" s="48"/>
      <c r="Q321" s="48"/>
      <c r="R321" s="48"/>
      <c r="S321" s="49" t="s">
        <v>87</v>
      </c>
      <c r="T321" s="50">
        <v>0</v>
      </c>
      <c r="U321" s="51">
        <v>0</v>
      </c>
    </row>
    <row r="322" spans="10:21" ht="12.75">
      <c r="J322" s="36"/>
      <c r="K322" s="36"/>
      <c r="L322" s="36"/>
      <c r="M322" s="36"/>
      <c r="N322" s="36"/>
      <c r="O322" s="36"/>
      <c r="P322" s="48"/>
      <c r="Q322" s="48"/>
      <c r="R322" s="48"/>
      <c r="S322" s="49" t="s">
        <v>88</v>
      </c>
      <c r="T322" s="50">
        <v>0.048857344</v>
      </c>
      <c r="U322" s="51">
        <v>0.092651818</v>
      </c>
    </row>
    <row r="323" spans="10:21" ht="12.75">
      <c r="J323" s="36"/>
      <c r="K323" s="36"/>
      <c r="L323" s="36"/>
      <c r="M323" s="36"/>
      <c r="N323" s="36"/>
      <c r="O323" s="36"/>
      <c r="P323" s="48"/>
      <c r="Q323" s="48"/>
      <c r="R323" s="48"/>
      <c r="S323" s="49" t="s">
        <v>89</v>
      </c>
      <c r="T323" s="50">
        <v>0.084825261</v>
      </c>
      <c r="U323" s="51">
        <v>0.123214</v>
      </c>
    </row>
    <row r="324" spans="10:21" ht="12.75">
      <c r="J324" s="36"/>
      <c r="K324" s="36"/>
      <c r="L324" s="36"/>
      <c r="M324" s="36"/>
      <c r="N324" s="36"/>
      <c r="O324" s="36"/>
      <c r="P324" s="48"/>
      <c r="Q324" s="48"/>
      <c r="R324" s="48"/>
      <c r="S324" s="49" t="s">
        <v>90</v>
      </c>
      <c r="T324" s="50">
        <v>0</v>
      </c>
      <c r="U324" s="51">
        <v>0</v>
      </c>
    </row>
    <row r="325" spans="10:21" ht="12.75">
      <c r="J325" s="36"/>
      <c r="K325" s="36"/>
      <c r="L325" s="36"/>
      <c r="M325" s="36"/>
      <c r="N325" s="36"/>
      <c r="O325" s="36"/>
      <c r="P325" s="48"/>
      <c r="Q325" s="48"/>
      <c r="R325" s="48"/>
      <c r="S325" s="49" t="s">
        <v>91</v>
      </c>
      <c r="T325" s="50">
        <v>0</v>
      </c>
      <c r="U325" s="51">
        <v>0</v>
      </c>
    </row>
    <row r="326" spans="10:21" ht="12.75">
      <c r="J326" s="36"/>
      <c r="K326" s="36"/>
      <c r="L326" s="36"/>
      <c r="M326" s="36"/>
      <c r="N326" s="36"/>
      <c r="O326" s="36"/>
      <c r="P326" s="48"/>
      <c r="Q326" s="48"/>
      <c r="R326" s="41" t="s">
        <v>53</v>
      </c>
      <c r="S326" s="41" t="s">
        <v>92</v>
      </c>
      <c r="T326" s="46">
        <v>0.30082602</v>
      </c>
      <c r="U326" s="47">
        <v>0.26564</v>
      </c>
    </row>
    <row r="327" spans="10:21" ht="12.75">
      <c r="J327" s="36"/>
      <c r="K327" s="36"/>
      <c r="L327" s="36"/>
      <c r="M327" s="36"/>
      <c r="N327" s="36"/>
      <c r="O327" s="36"/>
      <c r="P327" s="48"/>
      <c r="Q327" s="48"/>
      <c r="R327" s="48"/>
      <c r="S327" s="49" t="s">
        <v>93</v>
      </c>
      <c r="T327" s="50">
        <v>0.054775815</v>
      </c>
      <c r="U327" s="51">
        <v>0.79331</v>
      </c>
    </row>
    <row r="328" spans="10:21" ht="12.75">
      <c r="J328" s="36"/>
      <c r="K328" s="36"/>
      <c r="L328" s="36"/>
      <c r="M328" s="36"/>
      <c r="N328" s="36"/>
      <c r="O328" s="36"/>
      <c r="P328" s="48"/>
      <c r="Q328" s="48"/>
      <c r="R328" s="48"/>
      <c r="S328" s="49" t="s">
        <v>94</v>
      </c>
      <c r="T328" s="50">
        <v>0.78490946</v>
      </c>
      <c r="U328" s="51">
        <v>0.84481</v>
      </c>
    </row>
    <row r="329" spans="10:21" ht="12.75">
      <c r="J329" s="36"/>
      <c r="K329" s="36"/>
      <c r="L329" s="36"/>
      <c r="M329" s="36"/>
      <c r="N329" s="36"/>
      <c r="O329" s="36"/>
      <c r="P329" s="48"/>
      <c r="Q329" s="48"/>
      <c r="R329" s="48"/>
      <c r="S329" s="49" t="s">
        <v>95</v>
      </c>
      <c r="T329" s="50">
        <v>0</v>
      </c>
      <c r="U329" s="51">
        <v>0.001168753</v>
      </c>
    </row>
    <row r="330" spans="10:21" ht="12.75">
      <c r="J330" s="36"/>
      <c r="K330" s="36"/>
      <c r="L330" s="36"/>
      <c r="M330" s="36"/>
      <c r="N330" s="36"/>
      <c r="O330" s="36"/>
      <c r="P330" s="48"/>
      <c r="Q330" s="48"/>
      <c r="R330" s="48"/>
      <c r="S330" s="49" t="s">
        <v>96</v>
      </c>
      <c r="T330" s="50">
        <v>0</v>
      </c>
      <c r="U330" s="51">
        <v>0</v>
      </c>
    </row>
    <row r="331" spans="10:21" ht="12.75">
      <c r="J331" s="36"/>
      <c r="K331" s="36"/>
      <c r="L331" s="36"/>
      <c r="M331" s="36"/>
      <c r="N331" s="36"/>
      <c r="O331" s="36"/>
      <c r="P331" s="48"/>
      <c r="Q331" s="48"/>
      <c r="R331" s="48"/>
      <c r="S331" s="49" t="s">
        <v>97</v>
      </c>
      <c r="T331" s="50">
        <v>0.049732973</v>
      </c>
      <c r="U331" s="51">
        <v>0.059711433</v>
      </c>
    </row>
    <row r="332" spans="10:21" ht="12.75">
      <c r="J332" s="36"/>
      <c r="K332" s="36"/>
      <c r="L332" s="36"/>
      <c r="M332" s="36"/>
      <c r="N332" s="36"/>
      <c r="O332" s="36"/>
      <c r="P332" s="48"/>
      <c r="Q332" s="48"/>
      <c r="R332" s="48"/>
      <c r="S332" s="49" t="s">
        <v>98</v>
      </c>
      <c r="T332" s="50">
        <v>0.093046294</v>
      </c>
      <c r="U332" s="51">
        <v>0.117842847</v>
      </c>
    </row>
    <row r="333" spans="10:21" ht="12.75">
      <c r="J333" s="36"/>
      <c r="K333" s="36"/>
      <c r="L333" s="36"/>
      <c r="M333" s="36"/>
      <c r="N333" s="36"/>
      <c r="O333" s="36"/>
      <c r="P333" s="48"/>
      <c r="Q333" s="41" t="s">
        <v>56</v>
      </c>
      <c r="R333" s="42"/>
      <c r="S333" s="42"/>
      <c r="T333" s="46">
        <v>11.686529188</v>
      </c>
      <c r="U333" s="47">
        <v>9.559689821000001</v>
      </c>
    </row>
    <row r="334" spans="10:21" ht="12.75">
      <c r="J334" s="36"/>
      <c r="K334" s="36"/>
      <c r="L334" s="36"/>
      <c r="M334" s="36"/>
      <c r="N334" s="36"/>
      <c r="O334" s="36"/>
      <c r="P334" s="48"/>
      <c r="Q334" s="41" t="s">
        <v>22</v>
      </c>
      <c r="R334" s="41" t="s">
        <v>48</v>
      </c>
      <c r="S334" s="41" t="s">
        <v>59</v>
      </c>
      <c r="T334" s="46">
        <v>3.1</v>
      </c>
      <c r="U334" s="47">
        <v>2.706874437</v>
      </c>
    </row>
    <row r="335" spans="10:21" ht="12.75">
      <c r="J335" s="36"/>
      <c r="K335" s="36"/>
      <c r="L335" s="36"/>
      <c r="M335" s="36"/>
      <c r="N335" s="36"/>
      <c r="O335" s="36"/>
      <c r="P335" s="48"/>
      <c r="Q335" s="48"/>
      <c r="R335" s="48"/>
      <c r="S335" s="49" t="s">
        <v>60</v>
      </c>
      <c r="T335" s="50">
        <v>0.051</v>
      </c>
      <c r="U335" s="51">
        <v>0.034831665</v>
      </c>
    </row>
    <row r="336" spans="10:21" ht="12.75">
      <c r="J336" s="36"/>
      <c r="K336" s="36"/>
      <c r="L336" s="36"/>
      <c r="M336" s="36"/>
      <c r="N336" s="36"/>
      <c r="O336" s="36"/>
      <c r="P336" s="48"/>
      <c r="Q336" s="48"/>
      <c r="R336" s="48"/>
      <c r="S336" s="49" t="s">
        <v>61</v>
      </c>
      <c r="T336" s="50">
        <v>5</v>
      </c>
      <c r="U336" s="51">
        <v>0.518016038</v>
      </c>
    </row>
    <row r="337" spans="10:21" ht="12.75">
      <c r="J337" s="36"/>
      <c r="K337" s="36"/>
      <c r="L337" s="36"/>
      <c r="M337" s="36"/>
      <c r="N337" s="36"/>
      <c r="O337" s="36"/>
      <c r="P337" s="48"/>
      <c r="Q337" s="48"/>
      <c r="R337" s="41" t="s">
        <v>49</v>
      </c>
      <c r="S337" s="41" t="s">
        <v>62</v>
      </c>
      <c r="T337" s="46">
        <v>0</v>
      </c>
      <c r="U337" s="47">
        <v>0</v>
      </c>
    </row>
    <row r="338" spans="10:21" ht="12.75">
      <c r="J338" s="36"/>
      <c r="K338" s="36"/>
      <c r="L338" s="36"/>
      <c r="M338" s="36"/>
      <c r="N338" s="36"/>
      <c r="O338" s="36"/>
      <c r="P338" s="48"/>
      <c r="Q338" s="48"/>
      <c r="R338" s="48"/>
      <c r="S338" s="49" t="s">
        <v>63</v>
      </c>
      <c r="T338" s="50">
        <v>0.14013</v>
      </c>
      <c r="U338" s="51">
        <v>0.03067641</v>
      </c>
    </row>
    <row r="339" spans="10:21" ht="12.75">
      <c r="J339" s="36"/>
      <c r="K339" s="36"/>
      <c r="L339" s="36"/>
      <c r="M339" s="36"/>
      <c r="N339" s="36"/>
      <c r="O339" s="36"/>
      <c r="P339" s="48"/>
      <c r="Q339" s="48"/>
      <c r="R339" s="48"/>
      <c r="S339" s="49" t="s">
        <v>64</v>
      </c>
      <c r="T339" s="50">
        <v>0</v>
      </c>
      <c r="U339" s="51">
        <v>0</v>
      </c>
    </row>
    <row r="340" spans="10:21" ht="12.75">
      <c r="J340" s="36"/>
      <c r="K340" s="36"/>
      <c r="L340" s="36"/>
      <c r="M340" s="36"/>
      <c r="N340" s="36"/>
      <c r="O340" s="36"/>
      <c r="P340" s="48"/>
      <c r="Q340" s="48"/>
      <c r="R340" s="48"/>
      <c r="S340" s="49" t="s">
        <v>65</v>
      </c>
      <c r="T340" s="50">
        <v>0</v>
      </c>
      <c r="U340" s="51">
        <v>0</v>
      </c>
    </row>
    <row r="341" spans="10:21" ht="12.75">
      <c r="J341" s="36"/>
      <c r="K341" s="36"/>
      <c r="L341" s="36"/>
      <c r="M341" s="36"/>
      <c r="N341" s="36"/>
      <c r="O341" s="36"/>
      <c r="P341" s="48"/>
      <c r="Q341" s="48"/>
      <c r="R341" s="48"/>
      <c r="S341" s="49" t="s">
        <v>66</v>
      </c>
      <c r="T341" s="50">
        <v>0</v>
      </c>
      <c r="U341" s="51">
        <v>0</v>
      </c>
    </row>
    <row r="342" spans="10:21" ht="12.75">
      <c r="J342" s="36"/>
      <c r="K342" s="36"/>
      <c r="L342" s="36"/>
      <c r="M342" s="36"/>
      <c r="N342" s="36"/>
      <c r="O342" s="36"/>
      <c r="P342" s="48"/>
      <c r="Q342" s="48"/>
      <c r="R342" s="48"/>
      <c r="S342" s="49" t="s">
        <v>67</v>
      </c>
      <c r="T342" s="50">
        <v>0</v>
      </c>
      <c r="U342" s="51">
        <v>0</v>
      </c>
    </row>
    <row r="343" spans="10:21" ht="12.75">
      <c r="J343" s="36"/>
      <c r="K343" s="36"/>
      <c r="L343" s="36"/>
      <c r="M343" s="36"/>
      <c r="N343" s="36"/>
      <c r="O343" s="36"/>
      <c r="P343" s="48"/>
      <c r="Q343" s="48"/>
      <c r="R343" s="48"/>
      <c r="S343" s="49" t="s">
        <v>68</v>
      </c>
      <c r="T343" s="50">
        <v>0</v>
      </c>
      <c r="U343" s="51">
        <v>0</v>
      </c>
    </row>
    <row r="344" spans="10:21" ht="12.75">
      <c r="J344" s="36"/>
      <c r="K344" s="36"/>
      <c r="L344" s="36"/>
      <c r="M344" s="36"/>
      <c r="N344" s="36"/>
      <c r="O344" s="36"/>
      <c r="P344" s="48"/>
      <c r="Q344" s="48"/>
      <c r="R344" s="48"/>
      <c r="S344" s="49" t="s">
        <v>69</v>
      </c>
      <c r="T344" s="50">
        <v>0</v>
      </c>
      <c r="U344" s="51">
        <v>0</v>
      </c>
    </row>
    <row r="345" spans="10:21" ht="12.75">
      <c r="J345" s="36"/>
      <c r="K345" s="36"/>
      <c r="L345" s="36"/>
      <c r="M345" s="36"/>
      <c r="N345" s="36"/>
      <c r="O345" s="36"/>
      <c r="P345" s="48"/>
      <c r="Q345" s="48"/>
      <c r="R345" s="41" t="s">
        <v>50</v>
      </c>
      <c r="S345" s="41" t="s">
        <v>70</v>
      </c>
      <c r="T345" s="46">
        <v>10.908</v>
      </c>
      <c r="U345" s="47">
        <v>4.777739933</v>
      </c>
    </row>
    <row r="346" spans="10:21" ht="12.75">
      <c r="J346" s="36"/>
      <c r="K346" s="36"/>
      <c r="L346" s="36"/>
      <c r="M346" s="36"/>
      <c r="N346" s="36"/>
      <c r="O346" s="36"/>
      <c r="P346" s="48"/>
      <c r="Q346" s="48"/>
      <c r="R346" s="48"/>
      <c r="S346" s="49" t="s">
        <v>71</v>
      </c>
      <c r="T346" s="50">
        <v>0</v>
      </c>
      <c r="U346" s="51">
        <v>0</v>
      </c>
    </row>
    <row r="347" spans="10:21" ht="12.75">
      <c r="J347" s="36"/>
      <c r="K347" s="36"/>
      <c r="L347" s="36"/>
      <c r="M347" s="36"/>
      <c r="N347" s="36"/>
      <c r="O347" s="36"/>
      <c r="P347" s="48"/>
      <c r="Q347" s="48"/>
      <c r="R347" s="48"/>
      <c r="S347" s="49" t="s">
        <v>72</v>
      </c>
      <c r="T347" s="50">
        <v>0</v>
      </c>
      <c r="U347" s="51">
        <v>0</v>
      </c>
    </row>
    <row r="348" spans="10:21" ht="12.75">
      <c r="J348" s="36"/>
      <c r="K348" s="36"/>
      <c r="L348" s="36"/>
      <c r="M348" s="36"/>
      <c r="N348" s="36"/>
      <c r="O348" s="36"/>
      <c r="P348" s="48"/>
      <c r="Q348" s="48"/>
      <c r="R348" s="48"/>
      <c r="S348" s="49" t="s">
        <v>73</v>
      </c>
      <c r="T348" s="50">
        <v>0</v>
      </c>
      <c r="U348" s="51">
        <v>0</v>
      </c>
    </row>
    <row r="349" spans="10:21" ht="12.75">
      <c r="J349" s="36"/>
      <c r="K349" s="36"/>
      <c r="L349" s="36"/>
      <c r="M349" s="36"/>
      <c r="N349" s="36"/>
      <c r="O349" s="36"/>
      <c r="P349" s="48"/>
      <c r="Q349" s="48"/>
      <c r="R349" s="48"/>
      <c r="S349" s="49" t="s">
        <v>74</v>
      </c>
      <c r="T349" s="50">
        <v>0</v>
      </c>
      <c r="U349" s="51">
        <v>0</v>
      </c>
    </row>
    <row r="350" spans="10:21" ht="12.75">
      <c r="J350" s="36"/>
      <c r="K350" s="36"/>
      <c r="L350" s="36"/>
      <c r="M350" s="36"/>
      <c r="N350" s="36"/>
      <c r="O350" s="36"/>
      <c r="P350" s="48"/>
      <c r="Q350" s="48"/>
      <c r="R350" s="48"/>
      <c r="S350" s="49" t="s">
        <v>75</v>
      </c>
      <c r="T350" s="50">
        <v>4.238</v>
      </c>
      <c r="U350" s="51">
        <v>2.98715897</v>
      </c>
    </row>
    <row r="351" spans="10:21" ht="12.75">
      <c r="J351" s="36"/>
      <c r="K351" s="36"/>
      <c r="L351" s="36"/>
      <c r="M351" s="36"/>
      <c r="N351" s="36"/>
      <c r="O351" s="36"/>
      <c r="P351" s="48"/>
      <c r="Q351" s="48"/>
      <c r="R351" s="48"/>
      <c r="S351" s="49" t="s">
        <v>76</v>
      </c>
      <c r="T351" s="50">
        <v>0</v>
      </c>
      <c r="U351" s="51">
        <v>0</v>
      </c>
    </row>
    <row r="352" spans="10:21" ht="12.75">
      <c r="J352" s="36"/>
      <c r="K352" s="36"/>
      <c r="L352" s="36"/>
      <c r="M352" s="36"/>
      <c r="N352" s="36"/>
      <c r="O352" s="36"/>
      <c r="P352" s="48"/>
      <c r="Q352" s="48"/>
      <c r="R352" s="41" t="s">
        <v>51</v>
      </c>
      <c r="S352" s="41" t="s">
        <v>77</v>
      </c>
      <c r="T352" s="46">
        <v>1.081</v>
      </c>
      <c r="U352" s="47">
        <v>0.861819169</v>
      </c>
    </row>
    <row r="353" spans="10:21" ht="12.75">
      <c r="J353" s="36"/>
      <c r="K353" s="36"/>
      <c r="L353" s="36"/>
      <c r="M353" s="36"/>
      <c r="N353" s="36"/>
      <c r="O353" s="36"/>
      <c r="P353" s="48"/>
      <c r="Q353" s="48"/>
      <c r="R353" s="48"/>
      <c r="S353" s="49" t="s">
        <v>78</v>
      </c>
      <c r="T353" s="50">
        <v>0</v>
      </c>
      <c r="U353" s="51">
        <v>0</v>
      </c>
    </row>
    <row r="354" spans="10:21" ht="12.75">
      <c r="J354" s="36"/>
      <c r="K354" s="36"/>
      <c r="L354" s="36"/>
      <c r="M354" s="36"/>
      <c r="N354" s="36"/>
      <c r="O354" s="36"/>
      <c r="P354" s="48"/>
      <c r="Q354" s="48"/>
      <c r="R354" s="48"/>
      <c r="S354" s="49" t="s">
        <v>79</v>
      </c>
      <c r="T354" s="50">
        <v>78.33</v>
      </c>
      <c r="U354" s="51">
        <v>99.09088074</v>
      </c>
    </row>
    <row r="355" spans="10:21" ht="12.75">
      <c r="J355" s="36"/>
      <c r="K355" s="36"/>
      <c r="L355" s="36"/>
      <c r="M355" s="36"/>
      <c r="N355" s="36"/>
      <c r="O355" s="36"/>
      <c r="P355" s="48"/>
      <c r="Q355" s="48"/>
      <c r="R355" s="48"/>
      <c r="S355" s="49" t="s">
        <v>80</v>
      </c>
      <c r="T355" s="50">
        <v>0</v>
      </c>
      <c r="U355" s="51">
        <v>0</v>
      </c>
    </row>
    <row r="356" spans="10:21" ht="12.75">
      <c r="J356" s="36"/>
      <c r="K356" s="36"/>
      <c r="L356" s="36"/>
      <c r="M356" s="36"/>
      <c r="N356" s="36"/>
      <c r="O356" s="36"/>
      <c r="P356" s="48"/>
      <c r="Q356" s="48"/>
      <c r="R356" s="41" t="s">
        <v>52</v>
      </c>
      <c r="S356" s="41" t="s">
        <v>81</v>
      </c>
      <c r="T356" s="46">
        <v>0</v>
      </c>
      <c r="U356" s="47">
        <v>0</v>
      </c>
    </row>
    <row r="357" spans="10:21" ht="12.75">
      <c r="J357" s="36"/>
      <c r="K357" s="36"/>
      <c r="L357" s="36"/>
      <c r="M357" s="36"/>
      <c r="N357" s="36"/>
      <c r="O357" s="36"/>
      <c r="P357" s="48"/>
      <c r="Q357" s="48"/>
      <c r="R357" s="48"/>
      <c r="S357" s="49" t="s">
        <v>82</v>
      </c>
      <c r="T357" s="50">
        <v>0</v>
      </c>
      <c r="U357" s="51">
        <v>0</v>
      </c>
    </row>
    <row r="358" spans="10:21" ht="12.75">
      <c r="J358" s="36"/>
      <c r="K358" s="36"/>
      <c r="L358" s="36"/>
      <c r="M358" s="36"/>
      <c r="N358" s="36"/>
      <c r="O358" s="36"/>
      <c r="P358" s="48"/>
      <c r="Q358" s="48"/>
      <c r="R358" s="48"/>
      <c r="S358" s="49" t="s">
        <v>83</v>
      </c>
      <c r="T358" s="50">
        <v>0.247</v>
      </c>
      <c r="U358" s="51">
        <v>0.17272138</v>
      </c>
    </row>
    <row r="359" spans="10:21" ht="12.75">
      <c r="J359" s="36"/>
      <c r="K359" s="36"/>
      <c r="L359" s="36"/>
      <c r="M359" s="36"/>
      <c r="N359" s="36"/>
      <c r="O359" s="36"/>
      <c r="P359" s="48"/>
      <c r="Q359" s="48"/>
      <c r="R359" s="48"/>
      <c r="S359" s="49" t="s">
        <v>84</v>
      </c>
      <c r="T359" s="50">
        <v>0</v>
      </c>
      <c r="U359" s="51">
        <v>0</v>
      </c>
    </row>
    <row r="360" spans="10:21" ht="12.75">
      <c r="J360" s="36"/>
      <c r="K360" s="36"/>
      <c r="L360" s="36"/>
      <c r="M360" s="36"/>
      <c r="N360" s="36"/>
      <c r="O360" s="36"/>
      <c r="P360" s="48"/>
      <c r="Q360" s="48"/>
      <c r="R360" s="48"/>
      <c r="S360" s="49" t="s">
        <v>85</v>
      </c>
      <c r="T360" s="50">
        <v>0.09</v>
      </c>
      <c r="U360" s="51">
        <v>0.0518749</v>
      </c>
    </row>
    <row r="361" spans="10:21" ht="12.75">
      <c r="J361" s="36"/>
      <c r="K361" s="36"/>
      <c r="L361" s="36"/>
      <c r="M361" s="36"/>
      <c r="N361" s="36"/>
      <c r="O361" s="36"/>
      <c r="P361" s="48"/>
      <c r="Q361" s="48"/>
      <c r="R361" s="48"/>
      <c r="S361" s="49" t="s">
        <v>86</v>
      </c>
      <c r="T361" s="50">
        <v>0</v>
      </c>
      <c r="U361" s="51">
        <v>0</v>
      </c>
    </row>
    <row r="362" spans="10:21" ht="12.75">
      <c r="J362" s="36"/>
      <c r="K362" s="36"/>
      <c r="L362" s="36"/>
      <c r="M362" s="36"/>
      <c r="N362" s="36"/>
      <c r="O362" s="36"/>
      <c r="P362" s="48"/>
      <c r="Q362" s="48"/>
      <c r="R362" s="48"/>
      <c r="S362" s="49" t="s">
        <v>87</v>
      </c>
      <c r="T362" s="50">
        <v>0</v>
      </c>
      <c r="U362" s="51">
        <v>0</v>
      </c>
    </row>
    <row r="363" spans="10:21" ht="12.75">
      <c r="J363" s="36"/>
      <c r="K363" s="36"/>
      <c r="L363" s="36"/>
      <c r="M363" s="36"/>
      <c r="N363" s="36"/>
      <c r="O363" s="36"/>
      <c r="P363" s="48"/>
      <c r="Q363" s="48"/>
      <c r="R363" s="48"/>
      <c r="S363" s="49" t="s">
        <v>88</v>
      </c>
      <c r="T363" s="50">
        <v>0.237</v>
      </c>
      <c r="U363" s="51">
        <v>0.092174043</v>
      </c>
    </row>
    <row r="364" spans="10:21" ht="12.75">
      <c r="J364" s="36"/>
      <c r="K364" s="36"/>
      <c r="L364" s="36"/>
      <c r="M364" s="36"/>
      <c r="N364" s="36"/>
      <c r="O364" s="36"/>
      <c r="P364" s="48"/>
      <c r="Q364" s="48"/>
      <c r="R364" s="48"/>
      <c r="S364" s="49" t="s">
        <v>89</v>
      </c>
      <c r="T364" s="50">
        <v>0.021</v>
      </c>
      <c r="U364" s="51">
        <v>0.02675949</v>
      </c>
    </row>
    <row r="365" spans="10:21" ht="12.75">
      <c r="J365" s="36"/>
      <c r="K365" s="36"/>
      <c r="L365" s="36"/>
      <c r="M365" s="36"/>
      <c r="N365" s="36"/>
      <c r="O365" s="36"/>
      <c r="P365" s="48"/>
      <c r="Q365" s="48"/>
      <c r="R365" s="48"/>
      <c r="S365" s="49" t="s">
        <v>90</v>
      </c>
      <c r="T365" s="50">
        <v>0.096</v>
      </c>
      <c r="U365" s="51">
        <v>6.7E-06</v>
      </c>
    </row>
    <row r="366" spans="10:21" ht="12.75">
      <c r="J366" s="36"/>
      <c r="K366" s="36"/>
      <c r="L366" s="36"/>
      <c r="M366" s="36"/>
      <c r="N366" s="36"/>
      <c r="O366" s="36"/>
      <c r="P366" s="48"/>
      <c r="Q366" s="48"/>
      <c r="R366" s="48"/>
      <c r="S366" s="49" t="s">
        <v>91</v>
      </c>
      <c r="T366" s="50">
        <v>0</v>
      </c>
      <c r="U366" s="51">
        <v>0</v>
      </c>
    </row>
    <row r="367" spans="10:21" ht="12.75">
      <c r="J367" s="36"/>
      <c r="K367" s="36"/>
      <c r="L367" s="36"/>
      <c r="M367" s="36"/>
      <c r="N367" s="36"/>
      <c r="O367" s="36"/>
      <c r="P367" s="48"/>
      <c r="Q367" s="48"/>
      <c r="R367" s="41" t="s">
        <v>53</v>
      </c>
      <c r="S367" s="41" t="s">
        <v>92</v>
      </c>
      <c r="T367" s="46">
        <v>0</v>
      </c>
      <c r="U367" s="47">
        <v>0</v>
      </c>
    </row>
    <row r="368" spans="10:21" ht="12.75">
      <c r="J368" s="36"/>
      <c r="K368" s="36"/>
      <c r="L368" s="36"/>
      <c r="M368" s="36"/>
      <c r="N368" s="36"/>
      <c r="O368" s="36"/>
      <c r="P368" s="48"/>
      <c r="Q368" s="48"/>
      <c r="R368" s="48"/>
      <c r="S368" s="49" t="s">
        <v>93</v>
      </c>
      <c r="T368" s="50">
        <v>0</v>
      </c>
      <c r="U368" s="51">
        <v>0</v>
      </c>
    </row>
    <row r="369" spans="10:21" ht="12.75">
      <c r="J369" s="36"/>
      <c r="K369" s="36"/>
      <c r="L369" s="36"/>
      <c r="M369" s="36"/>
      <c r="N369" s="36"/>
      <c r="O369" s="36"/>
      <c r="P369" s="48"/>
      <c r="Q369" s="48"/>
      <c r="R369" s="48"/>
      <c r="S369" s="49" t="s">
        <v>94</v>
      </c>
      <c r="T369" s="50">
        <v>0</v>
      </c>
      <c r="U369" s="51">
        <v>0</v>
      </c>
    </row>
    <row r="370" spans="10:21" ht="12.75">
      <c r="J370" s="36"/>
      <c r="K370" s="36"/>
      <c r="L370" s="36"/>
      <c r="M370" s="36"/>
      <c r="N370" s="36"/>
      <c r="O370" s="36"/>
      <c r="P370" s="48"/>
      <c r="Q370" s="48"/>
      <c r="R370" s="48"/>
      <c r="S370" s="49" t="s">
        <v>95</v>
      </c>
      <c r="T370" s="50">
        <v>0</v>
      </c>
      <c r="U370" s="51">
        <v>0</v>
      </c>
    </row>
    <row r="371" spans="10:21" ht="12.75">
      <c r="J371" s="36"/>
      <c r="K371" s="36"/>
      <c r="L371" s="36"/>
      <c r="M371" s="36"/>
      <c r="N371" s="36"/>
      <c r="O371" s="36"/>
      <c r="P371" s="48"/>
      <c r="Q371" s="48"/>
      <c r="R371" s="48"/>
      <c r="S371" s="49" t="s">
        <v>96</v>
      </c>
      <c r="T371" s="50">
        <v>0</v>
      </c>
      <c r="U371" s="51">
        <v>0</v>
      </c>
    </row>
    <row r="372" spans="10:21" ht="12.75">
      <c r="J372" s="36"/>
      <c r="K372" s="36"/>
      <c r="L372" s="36"/>
      <c r="M372" s="36"/>
      <c r="N372" s="36"/>
      <c r="O372" s="36"/>
      <c r="P372" s="48"/>
      <c r="Q372" s="48"/>
      <c r="R372" s="48"/>
      <c r="S372" s="49" t="s">
        <v>97</v>
      </c>
      <c r="T372" s="50">
        <v>0</v>
      </c>
      <c r="U372" s="51">
        <v>0</v>
      </c>
    </row>
    <row r="373" spans="10:21" ht="12.75">
      <c r="J373" s="36"/>
      <c r="K373" s="36"/>
      <c r="L373" s="36"/>
      <c r="M373" s="36"/>
      <c r="N373" s="36"/>
      <c r="O373" s="36"/>
      <c r="P373" s="48"/>
      <c r="Q373" s="48"/>
      <c r="R373" s="48"/>
      <c r="S373" s="49" t="s">
        <v>98</v>
      </c>
      <c r="T373" s="50">
        <v>0</v>
      </c>
      <c r="U373" s="51">
        <v>0</v>
      </c>
    </row>
    <row r="374" spans="10:21" ht="12.75">
      <c r="J374" s="36"/>
      <c r="K374" s="36"/>
      <c r="L374" s="36"/>
      <c r="M374" s="36"/>
      <c r="N374" s="36"/>
      <c r="O374" s="36"/>
      <c r="P374" s="62"/>
      <c r="Q374" s="56" t="s">
        <v>57</v>
      </c>
      <c r="R374" s="57"/>
      <c r="S374" s="57"/>
      <c r="T374" s="58">
        <v>103.53913</v>
      </c>
      <c r="U374" s="59">
        <v>111.351533875</v>
      </c>
    </row>
  </sheetData>
  <sheetProtection/>
  <mergeCells count="2">
    <mergeCell ref="N6:O6"/>
    <mergeCell ref="R6:S6"/>
  </mergeCells>
  <conditionalFormatting sqref="C8:D39 N8:O39 R8:S35">
    <cfRule type="cellIs" priority="5" dxfId="1" operator="between" stopIfTrue="1">
      <formula>-0.5</formula>
      <formula>-0.7</formula>
    </cfRule>
    <cfRule type="cellIs" priority="6" dxfId="0" operator="greaterThan" stopIfTrue="1">
      <formula>0</formula>
    </cfRule>
  </conditionalFormatting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anne_wagner</cp:lastModifiedBy>
  <dcterms:created xsi:type="dcterms:W3CDTF">2009-03-23T10:44:16Z</dcterms:created>
  <dcterms:modified xsi:type="dcterms:W3CDTF">2011-08-24T16:29:52Z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