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5476" windowWidth="15450" windowHeight="9915" activeTab="1"/>
  </bookViews>
  <sheets>
    <sheet name="old graph" sheetId="1" r:id="rId1"/>
    <sheet name="new graph - for publication" sheetId="2" r:id="rId2"/>
    <sheet name="working graph - wood" sheetId="3" r:id="rId3"/>
    <sheet name="working graph kg per capita" sheetId="4" r:id="rId4"/>
  </sheets>
  <definedNames/>
  <calcPr fullCalcOnLoad="1"/>
</workbook>
</file>

<file path=xl/sharedStrings.xml><?xml version="1.0" encoding="utf-8"?>
<sst xmlns="http://schemas.openxmlformats.org/spreadsheetml/2006/main" count="112" uniqueCount="42">
  <si>
    <t>Ireland</t>
  </si>
  <si>
    <t>France</t>
  </si>
  <si>
    <t>Italy</t>
  </si>
  <si>
    <t>Netherlands</t>
  </si>
  <si>
    <t>Luxembourg</t>
  </si>
  <si>
    <t>Germany</t>
  </si>
  <si>
    <t>United Kingdom</t>
  </si>
  <si>
    <t>Packaging waste generation per capita and by country</t>
  </si>
  <si>
    <t>Denmark</t>
  </si>
  <si>
    <t>Spain</t>
  </si>
  <si>
    <t>Belgium</t>
  </si>
  <si>
    <t>Austria</t>
  </si>
  <si>
    <t>Portugal</t>
  </si>
  <si>
    <t>Sweden</t>
  </si>
  <si>
    <t>Greece</t>
  </si>
  <si>
    <t>Finland</t>
  </si>
  <si>
    <t>EU15</t>
  </si>
  <si>
    <t>CSI 17</t>
  </si>
  <si>
    <t>generation</t>
  </si>
  <si>
    <t>Czech Republic</t>
  </si>
  <si>
    <t>EU 25</t>
  </si>
  <si>
    <t>Latvia</t>
  </si>
  <si>
    <t>Hungary</t>
  </si>
  <si>
    <t>Slovakia</t>
  </si>
  <si>
    <t>Slovenia</t>
  </si>
  <si>
    <t>Estonia</t>
  </si>
  <si>
    <t>Lithuania</t>
  </si>
  <si>
    <t>Poland</t>
  </si>
  <si>
    <t>Cyprus</t>
  </si>
  <si>
    <t>Malta (no data)</t>
  </si>
  <si>
    <t>bez GR I MT</t>
  </si>
  <si>
    <t>population</t>
  </si>
  <si>
    <t>Packaging waste generation per capita and by country (empty space means - no data available)</t>
  </si>
  <si>
    <t>wood packaging</t>
  </si>
  <si>
    <t>2003 kg/cap</t>
  </si>
  <si>
    <t>2003  total [t]</t>
  </si>
  <si>
    <t>2004 total [t]</t>
  </si>
  <si>
    <t>2004 kg/cap</t>
  </si>
  <si>
    <t>BZA comments:</t>
  </si>
  <si>
    <t>I think that the graph should be without colors (therefore the legend will also be necessary).</t>
  </si>
  <si>
    <t>I would also like to have some more space between countries (if space allows).</t>
  </si>
  <si>
    <t>However I am open for any suggestion about the layout of the graph…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</si>
</sst>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Valuta_Ark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"/>
          <c:w val="0.951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graph kg per capita'!$B$5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'working graph kg per capita'!$A$6:$A$20</c:f>
              <c:strCache>
                <c:ptCount val="15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</c:strCache>
            </c:strRef>
          </c:cat>
          <c:val>
            <c:numRef>
              <c:f>'working graph kg per capita'!$B$6:$B$20</c:f>
              <c:numCache>
                <c:ptCount val="15"/>
                <c:pt idx="0">
                  <c:v>138.42871485943775</c:v>
                </c:pt>
                <c:pt idx="1">
                  <c:v>133.19909635595718</c:v>
                </c:pt>
                <c:pt idx="2">
                  <c:v>171.6109008327025</c:v>
                </c:pt>
                <c:pt idx="3">
                  <c:v>81.38132295719845</c:v>
                </c:pt>
                <c:pt idx="4">
                  <c:v>190.1800439802089</c:v>
                </c:pt>
                <c:pt idx="5">
                  <c:v>167.08581593985693</c:v>
                </c:pt>
                <c:pt idx="6">
                  <c:v>67.71458511955797</c:v>
                </c:pt>
                <c:pt idx="7">
                  <c:v>164.1758451472192</c:v>
                </c:pt>
                <c:pt idx="8">
                  <c:v>165.65547693965894</c:v>
                </c:pt>
                <c:pt idx="9">
                  <c:v>181.29857819905212</c:v>
                </c:pt>
                <c:pt idx="10">
                  <c:v>175.88261677452425</c:v>
                </c:pt>
                <c:pt idx="11">
                  <c:v>83.67860349127182</c:v>
                </c:pt>
                <c:pt idx="12">
                  <c:v>146.8026418417411</c:v>
                </c:pt>
                <c:pt idx="13">
                  <c:v>104.35077409876823</c:v>
                </c:pt>
                <c:pt idx="14">
                  <c:v>171.08474431332309</c:v>
                </c:pt>
              </c:numCache>
            </c:numRef>
          </c:val>
        </c:ser>
        <c:ser>
          <c:idx val="1"/>
          <c:order val="1"/>
          <c:tx>
            <c:strRef>
              <c:f>'working graph kg per capita'!$E$5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'working graph kg per capita'!$A$6:$A$20</c:f>
              <c:strCache>
                <c:ptCount val="15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</c:strCache>
            </c:strRef>
          </c:cat>
          <c:val>
            <c:numRef>
              <c:f>'working graph kg per capita'!$E$6:$E$20</c:f>
              <c:numCache>
                <c:ptCount val="15"/>
                <c:pt idx="0">
                  <c:v>146.03095356964553</c:v>
                </c:pt>
                <c:pt idx="1">
                  <c:v>145.95103394459616</c:v>
                </c:pt>
                <c:pt idx="2">
                  <c:v>159.59887640449438</c:v>
                </c:pt>
                <c:pt idx="3">
                  <c:v>85.55684454756381</c:v>
                </c:pt>
                <c:pt idx="4">
                  <c:v>212.23235359040973</c:v>
                </c:pt>
                <c:pt idx="5">
                  <c:v>183.9326116044277</c:v>
                </c:pt>
                <c:pt idx="6">
                  <c:v>88.49431818181819</c:v>
                </c:pt>
                <c:pt idx="7">
                  <c:v>208.54891161814845</c:v>
                </c:pt>
                <c:pt idx="8">
                  <c:v>193.5898769284105</c:v>
                </c:pt>
                <c:pt idx="9">
                  <c:v>181.96575342465752</c:v>
                </c:pt>
                <c:pt idx="10">
                  <c:v>182.36070104906088</c:v>
                </c:pt>
                <c:pt idx="11">
                  <c:v>123.22398815399804</c:v>
                </c:pt>
                <c:pt idx="12">
                  <c:v>163.6551851851852</c:v>
                </c:pt>
                <c:pt idx="13">
                  <c:v>110.13643026271282</c:v>
                </c:pt>
                <c:pt idx="14">
                  <c:v>155.91000339673914</c:v>
                </c:pt>
              </c:numCache>
            </c:numRef>
          </c:val>
        </c:ser>
        <c:ser>
          <c:idx val="2"/>
          <c:order val="2"/>
          <c:tx>
            <c:strRef>
              <c:f>'working graph kg per capita'!$G$5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'working graph kg per capita'!$A$6:$A$20</c:f>
              <c:strCache>
                <c:ptCount val="15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</c:strCache>
            </c:strRef>
          </c:cat>
          <c:val>
            <c:numRef>
              <c:f>'working graph kg per capita'!$G$6:$G$20</c:f>
              <c:numCache>
                <c:ptCount val="15"/>
                <c:pt idx="0">
                  <c:v>131.5854870775348</c:v>
                </c:pt>
                <c:pt idx="1">
                  <c:v>144.1981999419336</c:v>
                </c:pt>
                <c:pt idx="2">
                  <c:v>159.4186825455899</c:v>
                </c:pt>
                <c:pt idx="3">
                  <c:v>86.80515483746875</c:v>
                </c:pt>
                <c:pt idx="4">
                  <c:v>206.3545431621417</c:v>
                </c:pt>
                <c:pt idx="5">
                  <c:v>187.09861203709315</c:v>
                </c:pt>
                <c:pt idx="6">
                  <c:v>93.56598626657888</c:v>
                </c:pt>
                <c:pt idx="7">
                  <c:v>216.72729591836733</c:v>
                </c:pt>
                <c:pt idx="8">
                  <c:v>197.0358814352574</c:v>
                </c:pt>
                <c:pt idx="9">
                  <c:v>191.33333333333331</c:v>
                </c:pt>
                <c:pt idx="10">
                  <c:v>193.07482656095144</c:v>
                </c:pt>
                <c:pt idx="11">
                  <c:v>127.56892994006091</c:v>
                </c:pt>
                <c:pt idx="12">
                  <c:v>155.78058019893933</c:v>
                </c:pt>
                <c:pt idx="13">
                  <c:v>115.35029134917077</c:v>
                </c:pt>
                <c:pt idx="14">
                  <c:v>167.10150433064885</c:v>
                </c:pt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per capita</a:t>
                </a:r>
              </a:p>
            </c:rich>
          </c:tx>
          <c:layout>
            <c:manualLayout>
              <c:xMode val="factor"/>
              <c:yMode val="factor"/>
              <c:x val="0.023"/>
              <c:y val="0.18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8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5"/>
          <c:y val="0.13025"/>
          <c:w val="0.246"/>
          <c:h val="0.0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85"/>
          <c:w val="0.9802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graph - for publication'!$B$11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publication'!$A$12:$A$37</c:f>
              <c:strCache/>
            </c:strRef>
          </c:cat>
          <c:val>
            <c:numRef>
              <c:f>'new graph - for publication'!$B$12:$B$37</c:f>
              <c:numCache/>
            </c:numRef>
          </c:val>
        </c:ser>
        <c:ser>
          <c:idx val="1"/>
          <c:order val="1"/>
          <c:tx>
            <c:strRef>
              <c:f>'new graph - for publication'!$C$11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publication'!$A$12:$A$37</c:f>
              <c:strCache/>
            </c:strRef>
          </c:cat>
          <c:val>
            <c:numRef>
              <c:f>'new graph - for publication'!$C$12:$C$37</c:f>
              <c:numCache/>
            </c:numRef>
          </c:val>
        </c:ser>
        <c:ser>
          <c:idx val="2"/>
          <c:order val="2"/>
          <c:tx>
            <c:strRef>
              <c:f>'new graph - for publication'!$D$11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publication'!$A$12:$A$37</c:f>
              <c:strCache/>
            </c:strRef>
          </c:cat>
          <c:val>
            <c:numRef>
              <c:f>'new graph - for publication'!$D$12:$D$37</c:f>
              <c:numCache/>
            </c:numRef>
          </c:val>
        </c:ser>
        <c:ser>
          <c:idx val="3"/>
          <c:order val="3"/>
          <c:tx>
            <c:strRef>
              <c:f>'new graph - for publication'!$E$11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'new graph - for publication'!$A$12:$A$37</c:f>
              <c:strCache/>
            </c:strRef>
          </c:cat>
          <c:val>
            <c:numRef>
              <c:f>'new graph - for publication'!$E$12:$E$37</c:f>
              <c:numCache/>
            </c:numRef>
          </c:val>
        </c:ser>
        <c:ser>
          <c:idx val="4"/>
          <c:order val="4"/>
          <c:tx>
            <c:strRef>
              <c:f>'new graph - for publication'!$F$11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publication'!$A$12:$A$37</c:f>
              <c:strCache/>
            </c:strRef>
          </c:cat>
          <c:val>
            <c:numRef>
              <c:f>'new graph - for publication'!$F$12:$F$37</c:f>
              <c:numCache/>
            </c:numRef>
          </c:val>
        </c:ser>
        <c:ser>
          <c:idx val="5"/>
          <c:order val="5"/>
          <c:tx>
            <c:strRef>
              <c:f>'new graph - for publication'!$G$11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publication'!$A$12:$A$37</c:f>
              <c:strCache/>
            </c:strRef>
          </c:cat>
          <c:val>
            <c:numRef>
              <c:f>'new graph - for publication'!$G$12:$G$37</c:f>
              <c:numCache/>
            </c:numRef>
          </c:val>
        </c:ser>
        <c:ser>
          <c:idx val="6"/>
          <c:order val="6"/>
          <c:tx>
            <c:strRef>
              <c:f>'new graph - for publication'!$H$11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publication'!$A$12:$A$37</c:f>
              <c:strCache/>
            </c:strRef>
          </c:cat>
          <c:val>
            <c:numRef>
              <c:f>'new graph - for publication'!$H$12:$H$37</c:f>
              <c:numCache/>
            </c:numRef>
          </c:val>
        </c:ser>
        <c:ser>
          <c:idx val="7"/>
          <c:order val="7"/>
          <c:tx>
            <c:strRef>
              <c:f>'new graph - for publication'!$I$11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graph - for publication'!$A$12:$A$37</c:f>
              <c:strCache/>
            </c:strRef>
          </c:cat>
          <c:val>
            <c:numRef>
              <c:f>'new graph - for publication'!$I$12:$I$37</c:f>
              <c:numCache/>
            </c:numRef>
          </c:val>
        </c:ser>
        <c:axId val="1912182"/>
        <c:axId val="17209639"/>
      </c:bar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209639"/>
        <c:crosses val="autoZero"/>
        <c:auto val="1"/>
        <c:lblOffset val="100"/>
        <c:noMultiLvlLbl val="0"/>
      </c:catAx>
      <c:valAx>
        <c:axId val="172096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912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95"/>
          <c:w val="0.7135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85725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485775"/>
        <a:ext cx="98393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38</xdr:row>
      <xdr:rowOff>66675</xdr:rowOff>
    </xdr:from>
    <xdr:to>
      <xdr:col>15</xdr:col>
      <xdr:colOff>200025</xdr:colOff>
      <xdr:row>70</xdr:row>
      <xdr:rowOff>123825</xdr:rowOff>
    </xdr:to>
    <xdr:graphicFrame>
      <xdr:nvGraphicFramePr>
        <xdr:cNvPr id="1" name="Chart 4"/>
        <xdr:cNvGraphicFramePr/>
      </xdr:nvGraphicFramePr>
      <xdr:xfrm>
        <a:off x="323850" y="6219825"/>
        <a:ext cx="96964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9.140625" defaultRowHeight="12.75"/>
  <sheetData>
    <row r="2" ht="12.75">
      <c r="A2" s="1" t="str">
        <f>'working graph kg per capita'!$A$3</f>
        <v>Packaging waste generation per capita and by country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8"/>
  <sheetViews>
    <sheetView tabSelected="1" workbookViewId="0" topLeftCell="A25">
      <selection activeCell="N37" sqref="N37"/>
    </sheetView>
  </sheetViews>
  <sheetFormatPr defaultColWidth="9.140625" defaultRowHeight="12.75"/>
  <cols>
    <col min="2" max="2" width="13.7109375" style="0" customWidth="1"/>
    <col min="3" max="3" width="14.8515625" style="0" customWidth="1"/>
    <col min="5" max="5" width="9.00390625" style="0" bestFit="1" customWidth="1"/>
  </cols>
  <sheetData>
    <row r="2" ht="12.75">
      <c r="K2" t="s">
        <v>38</v>
      </c>
    </row>
    <row r="3" ht="12.75">
      <c r="K3" t="s">
        <v>39</v>
      </c>
    </row>
    <row r="4" ht="12.75">
      <c r="K4" t="s">
        <v>40</v>
      </c>
    </row>
    <row r="5" ht="12.75">
      <c r="K5" t="s">
        <v>41</v>
      </c>
    </row>
    <row r="9" ht="12.75">
      <c r="K9" t="s">
        <v>17</v>
      </c>
    </row>
    <row r="10" ht="12.75">
      <c r="K10" t="s">
        <v>32</v>
      </c>
    </row>
    <row r="11" spans="2:9" ht="12.75">
      <c r="B11">
        <v>1997</v>
      </c>
      <c r="C11">
        <v>1998</v>
      </c>
      <c r="D11">
        <v>1999</v>
      </c>
      <c r="E11">
        <v>2000</v>
      </c>
      <c r="F11">
        <v>2001</v>
      </c>
      <c r="G11">
        <v>2002</v>
      </c>
      <c r="H11">
        <v>2003</v>
      </c>
      <c r="I11">
        <v>2004</v>
      </c>
    </row>
    <row r="12" spans="1:9" ht="12.75">
      <c r="A12" t="s">
        <v>26</v>
      </c>
      <c r="C12" s="9"/>
      <c r="H12" s="2"/>
      <c r="I12" s="2">
        <v>68.50566580947958</v>
      </c>
    </row>
    <row r="13" spans="1:9" ht="12.75">
      <c r="A13" t="s">
        <v>23</v>
      </c>
      <c r="B13" s="9"/>
      <c r="C13" s="9"/>
      <c r="H13" s="2">
        <v>76.77786138282752</v>
      </c>
      <c r="I13" s="2">
        <v>68.75376822484311</v>
      </c>
    </row>
    <row r="14" spans="1:9" ht="12.75">
      <c r="A14" t="s">
        <v>19</v>
      </c>
      <c r="B14" s="9"/>
      <c r="G14" s="2">
        <v>82</v>
      </c>
      <c r="H14" s="2">
        <v>70.60372549019608</v>
      </c>
      <c r="I14" s="2">
        <v>76.07656862745098</v>
      </c>
    </row>
    <row r="15" spans="1:9" ht="12.75">
      <c r="A15" t="s">
        <v>22</v>
      </c>
      <c r="C15" s="9"/>
      <c r="G15" s="2">
        <v>78</v>
      </c>
      <c r="H15" s="2"/>
      <c r="I15" s="2">
        <v>80.6930693069307</v>
      </c>
    </row>
    <row r="16" spans="1:9" ht="12.75">
      <c r="A16" t="s">
        <v>24</v>
      </c>
      <c r="C16" s="9"/>
      <c r="H16" s="2"/>
      <c r="I16" s="2">
        <v>80.82624361925733</v>
      </c>
    </row>
    <row r="17" spans="1:9" ht="12.75">
      <c r="A17" t="s">
        <v>27</v>
      </c>
      <c r="C17" s="9"/>
      <c r="H17" s="2"/>
      <c r="I17" s="2">
        <v>89.3455497382199</v>
      </c>
    </row>
    <row r="18" spans="1:9" ht="12.75">
      <c r="A18" t="s">
        <v>25</v>
      </c>
      <c r="C18" s="9"/>
      <c r="H18" s="2"/>
      <c r="I18" s="2">
        <v>97.67324285039832</v>
      </c>
    </row>
    <row r="19" spans="1:9" ht="12.75">
      <c r="A19" t="s">
        <v>21</v>
      </c>
      <c r="C19" s="9"/>
      <c r="H19" s="2"/>
      <c r="I19" s="2">
        <v>102.86835763232345</v>
      </c>
    </row>
    <row r="20" spans="1:9" ht="12.75">
      <c r="A20" t="s">
        <v>15</v>
      </c>
      <c r="B20" s="2">
        <v>81.38132295719845</v>
      </c>
      <c r="C20" s="2">
        <v>82.30157189986416</v>
      </c>
      <c r="D20" s="2">
        <v>85.69215876089062</v>
      </c>
      <c r="E20" s="2">
        <v>85.55684454756381</v>
      </c>
      <c r="F20" s="2">
        <v>88.10717039321511</v>
      </c>
      <c r="G20" s="2">
        <v>86.80515483746875</v>
      </c>
      <c r="H20" s="2">
        <v>117.8238621246588</v>
      </c>
      <c r="I20" s="2">
        <v>123.83054490587449</v>
      </c>
    </row>
    <row r="21" spans="1:9" ht="12.75">
      <c r="A21" t="s">
        <v>11</v>
      </c>
      <c r="B21" s="2">
        <v>138.42871485943775</v>
      </c>
      <c r="C21" s="2">
        <v>139.77685846809578</v>
      </c>
      <c r="D21" s="2">
        <v>141.3913913913914</v>
      </c>
      <c r="E21" s="2">
        <v>146.03095356964553</v>
      </c>
      <c r="F21" s="2">
        <v>136.535109561753</v>
      </c>
      <c r="G21" s="2">
        <v>131.5854870775348</v>
      </c>
      <c r="H21" s="2">
        <v>141.92287626864984</v>
      </c>
      <c r="I21" s="2">
        <v>134.18473117543635</v>
      </c>
    </row>
    <row r="22" spans="1:9" ht="12.75">
      <c r="A22" t="s">
        <v>12</v>
      </c>
      <c r="B22" s="2">
        <v>83.67860349127182</v>
      </c>
      <c r="C22" s="2">
        <v>101.87090041741205</v>
      </c>
      <c r="D22" s="2">
        <v>119.95364959889076</v>
      </c>
      <c r="E22" s="2">
        <v>123.22398815399804</v>
      </c>
      <c r="F22" s="2">
        <v>126.55488825440581</v>
      </c>
      <c r="G22" s="2">
        <v>127.56892994006091</v>
      </c>
      <c r="H22" s="2">
        <v>0</v>
      </c>
      <c r="I22" s="2">
        <v>134.93075471698114</v>
      </c>
    </row>
    <row r="23" spans="1:9" ht="12.75">
      <c r="A23" t="s">
        <v>10</v>
      </c>
      <c r="B23" s="2">
        <v>133.19909635595718</v>
      </c>
      <c r="C23" s="2">
        <v>139.79809859845145</v>
      </c>
      <c r="D23" s="2">
        <v>144.51691766086446</v>
      </c>
      <c r="E23" s="2">
        <v>145.95103394459616</v>
      </c>
      <c r="F23" s="2">
        <v>138.38261883931173</v>
      </c>
      <c r="G23" s="2">
        <v>144.1981999419336</v>
      </c>
      <c r="H23" s="2">
        <v>156.11451923076925</v>
      </c>
      <c r="I23" s="2">
        <v>155.4195238095238</v>
      </c>
    </row>
    <row r="24" spans="1:9" ht="12.75">
      <c r="A24" t="s">
        <v>13</v>
      </c>
      <c r="B24" s="2">
        <v>104.35077409876823</v>
      </c>
      <c r="C24" s="2">
        <v>107.9078174423859</v>
      </c>
      <c r="D24" s="2">
        <v>109.7437055436378</v>
      </c>
      <c r="E24" s="2">
        <v>110.13643026271282</v>
      </c>
      <c r="F24" s="2">
        <v>113.57701821452665</v>
      </c>
      <c r="G24" s="2">
        <v>115.35029134917077</v>
      </c>
      <c r="H24" s="2">
        <v>158.20975859192077</v>
      </c>
      <c r="I24" s="2">
        <v>163.95505782332526</v>
      </c>
    </row>
    <row r="25" spans="1:9" ht="12.75">
      <c r="A25" t="s">
        <v>20</v>
      </c>
      <c r="I25" s="2">
        <v>167.96470938844368</v>
      </c>
    </row>
    <row r="26" spans="1:9" ht="12.75">
      <c r="A26" t="s">
        <v>6</v>
      </c>
      <c r="B26" s="2">
        <v>171.08474431332309</v>
      </c>
      <c r="C26" s="2">
        <v>174.82422008328214</v>
      </c>
      <c r="D26" s="2">
        <v>156.64789212013895</v>
      </c>
      <c r="E26" s="2">
        <v>155.91000339673914</v>
      </c>
      <c r="F26" s="2">
        <v>157.7290431837426</v>
      </c>
      <c r="G26" s="2">
        <v>167.10150433064885</v>
      </c>
      <c r="H26" s="2">
        <v>167.93607679465777</v>
      </c>
      <c r="I26" s="2">
        <v>169.93357142857144</v>
      </c>
    </row>
    <row r="27" spans="1:9" ht="12.75">
      <c r="A27" t="s">
        <v>9</v>
      </c>
      <c r="B27" s="2">
        <v>146.8026418417411</v>
      </c>
      <c r="C27" s="2">
        <v>158.5415903445161</v>
      </c>
      <c r="D27" s="2">
        <v>155.21563603800806</v>
      </c>
      <c r="E27" s="2">
        <v>163.6551851851852</v>
      </c>
      <c r="F27" s="2">
        <v>146.0821181322728</v>
      </c>
      <c r="G27" s="2">
        <v>155.78058019893933</v>
      </c>
      <c r="H27" s="2">
        <v>172.71976580796252</v>
      </c>
      <c r="I27" s="2">
        <v>171.51405529953917</v>
      </c>
    </row>
    <row r="28" spans="1:9" ht="12.75">
      <c r="A28" t="s">
        <v>28</v>
      </c>
      <c r="C28" s="9"/>
      <c r="H28" s="2"/>
      <c r="I28" s="2">
        <v>173.65591333485773</v>
      </c>
    </row>
    <row r="29" spans="1:9" ht="12.75">
      <c r="A29" t="s">
        <v>8</v>
      </c>
      <c r="B29" s="2">
        <v>171.6109008327025</v>
      </c>
      <c r="C29" s="2">
        <v>158.06960950764008</v>
      </c>
      <c r="D29" s="2">
        <v>159.06392178981014</v>
      </c>
      <c r="E29" s="2">
        <v>159.59887640449438</v>
      </c>
      <c r="F29" s="2">
        <v>161.3390557939914</v>
      </c>
      <c r="G29" s="2">
        <v>159.4186825455899</v>
      </c>
      <c r="H29" s="2">
        <v>177.03297402755038</v>
      </c>
      <c r="I29" s="2">
        <v>175.12277345365615</v>
      </c>
    </row>
    <row r="30" spans="1:9" ht="12.75">
      <c r="A30" t="s">
        <v>16</v>
      </c>
      <c r="B30" s="2">
        <v>160.1220126425769</v>
      </c>
      <c r="C30" s="2">
        <v>168.2857455753749</v>
      </c>
      <c r="D30" s="2">
        <v>169.11349472674974</v>
      </c>
      <c r="E30" s="2">
        <v>173.87482412033623</v>
      </c>
      <c r="F30" s="2">
        <v>171.69081285644344</v>
      </c>
      <c r="G30" s="2">
        <v>175.66534656077678</v>
      </c>
      <c r="H30" s="9">
        <v>174.21877587684952</v>
      </c>
      <c r="I30" s="9">
        <v>178.98270320218347</v>
      </c>
    </row>
    <row r="31" spans="1:9" ht="12.75">
      <c r="A31" t="s">
        <v>5</v>
      </c>
      <c r="B31" s="2">
        <v>167.08581593985693</v>
      </c>
      <c r="C31" s="2">
        <v>171.73327483028024</v>
      </c>
      <c r="D31" s="2">
        <v>178.1865581638993</v>
      </c>
      <c r="E31" s="2">
        <v>183.9326116044277</v>
      </c>
      <c r="F31" s="2">
        <v>182.40316762416043</v>
      </c>
      <c r="G31" s="2">
        <v>187.09861203709315</v>
      </c>
      <c r="H31" s="2">
        <v>187.46424242424243</v>
      </c>
      <c r="I31" s="2">
        <v>188.08363636363637</v>
      </c>
    </row>
    <row r="32" spans="1:9" ht="12.75">
      <c r="A32" t="s">
        <v>3</v>
      </c>
      <c r="B32" s="2">
        <v>175.88261677452425</v>
      </c>
      <c r="C32" s="2">
        <v>160.84851573448847</v>
      </c>
      <c r="D32" s="2">
        <v>164.06200569440048</v>
      </c>
      <c r="E32" s="2">
        <v>182.36070104906088</v>
      </c>
      <c r="F32" s="2">
        <v>186.04651162790697</v>
      </c>
      <c r="G32" s="2">
        <v>193.07482656095144</v>
      </c>
      <c r="H32" s="2">
        <v>208.22085889570553</v>
      </c>
      <c r="I32" s="2">
        <v>197.17791411042944</v>
      </c>
    </row>
    <row r="33" spans="1:9" ht="12.75">
      <c r="A33" t="s">
        <v>1</v>
      </c>
      <c r="B33" s="2">
        <v>190.1800439802089</v>
      </c>
      <c r="C33" s="2">
        <v>199.33901845953628</v>
      </c>
      <c r="D33" s="2">
        <v>204.69123166154895</v>
      </c>
      <c r="E33" s="2">
        <v>212.23235359040973</v>
      </c>
      <c r="F33" s="2">
        <v>208.41006234055854</v>
      </c>
      <c r="G33" s="2">
        <v>206.3545431621417</v>
      </c>
      <c r="H33" s="2">
        <v>204.2009854834437</v>
      </c>
      <c r="I33" s="2">
        <v>204.00280065897857</v>
      </c>
    </row>
    <row r="34" spans="1:9" ht="12.75">
      <c r="A34" t="s">
        <v>4</v>
      </c>
      <c r="B34" s="2">
        <v>181.29857819905212</v>
      </c>
      <c r="C34" s="2">
        <v>181.4894613583138</v>
      </c>
      <c r="D34" s="2">
        <v>181.73842592592592</v>
      </c>
      <c r="E34" s="2">
        <v>181.96575342465752</v>
      </c>
      <c r="F34" s="2">
        <v>180.54545454545453</v>
      </c>
      <c r="G34" s="2">
        <v>191.33333333333331</v>
      </c>
      <c r="H34" s="2">
        <v>193.55742482301892</v>
      </c>
      <c r="I34" s="2">
        <v>204.3134593067811</v>
      </c>
    </row>
    <row r="35" spans="1:9" ht="12.75">
      <c r="A35" t="s">
        <v>0</v>
      </c>
      <c r="B35" s="2">
        <v>164.1758451472192</v>
      </c>
      <c r="C35" s="2">
        <v>183.91379310344826</v>
      </c>
      <c r="D35" s="2">
        <v>187.14460393407762</v>
      </c>
      <c r="E35" s="2">
        <v>208.54891161814845</v>
      </c>
      <c r="F35" s="2">
        <v>212.2432082794308</v>
      </c>
      <c r="G35" s="2">
        <v>216.72729591836733</v>
      </c>
      <c r="H35" s="2">
        <v>201.52739042820912</v>
      </c>
      <c r="I35" s="2">
        <v>205.01059373589047</v>
      </c>
    </row>
    <row r="36" spans="1:9" ht="12.75">
      <c r="A36" t="s">
        <v>2</v>
      </c>
      <c r="B36" s="2">
        <v>165.65547693965894</v>
      </c>
      <c r="C36" s="2">
        <v>188.33784816281172</v>
      </c>
      <c r="D36" s="2">
        <v>192.93619678728794</v>
      </c>
      <c r="E36" s="2">
        <v>193.5898769284105</v>
      </c>
      <c r="F36" s="2">
        <v>195.16506368598908</v>
      </c>
      <c r="G36" s="2">
        <v>197.0358814352574</v>
      </c>
      <c r="H36" s="2">
        <v>200.28689236111111</v>
      </c>
      <c r="I36" s="2">
        <v>208.51130434782607</v>
      </c>
    </row>
    <row r="37" spans="1:9" ht="12.75">
      <c r="A37" t="s">
        <v>14</v>
      </c>
      <c r="B37" s="2">
        <v>67.71458511955797</v>
      </c>
      <c r="C37" s="2">
        <v>75.58725630052305</v>
      </c>
      <c r="D37" s="2">
        <v>81.1823875498197</v>
      </c>
      <c r="E37" s="2">
        <v>88.49431818181819</v>
      </c>
      <c r="F37" s="2">
        <v>92.01208573316967</v>
      </c>
      <c r="G37" s="2">
        <v>93.56598626657888</v>
      </c>
      <c r="H37" s="2"/>
      <c r="I37" s="2"/>
    </row>
    <row r="40" ht="12.75">
      <c r="I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9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9"/>
    </row>
    <row r="78" spans="2:4" ht="12.75">
      <c r="B78" s="2"/>
      <c r="C78" s="2"/>
      <c r="D78" s="2"/>
    </row>
    <row r="79" ht="12.75"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ht="12.75"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ht="12.75">
      <c r="D88" s="2"/>
    </row>
    <row r="89" ht="12.75">
      <c r="D89" s="2"/>
    </row>
    <row r="90" spans="2:4" ht="12.75">
      <c r="B90" s="2"/>
      <c r="C90" s="2"/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103" spans="2:8" ht="12.75">
      <c r="B103" s="2"/>
      <c r="C103" s="2"/>
      <c r="D103" s="2"/>
      <c r="E103" s="2"/>
      <c r="G103" s="2"/>
      <c r="H103" s="2"/>
    </row>
    <row r="104" spans="2:8" ht="12.75">
      <c r="B104" s="2"/>
      <c r="C104" s="2"/>
      <c r="D104" s="2"/>
      <c r="E104" s="2"/>
      <c r="G104" s="2"/>
      <c r="H104" s="2"/>
    </row>
    <row r="105" spans="2:8" ht="12.75">
      <c r="B105" s="2"/>
      <c r="C105" s="2"/>
      <c r="D105" s="2"/>
      <c r="E105" s="2"/>
      <c r="G105" s="2"/>
      <c r="H105" s="2"/>
    </row>
    <row r="106" spans="2:8" ht="12.75">
      <c r="B106" s="2"/>
      <c r="C106" s="2"/>
      <c r="D106" s="2"/>
      <c r="E106" s="2"/>
      <c r="G106" s="2"/>
      <c r="H106" s="2"/>
    </row>
    <row r="107" spans="2:8" ht="12.75">
      <c r="B107" s="2"/>
      <c r="C107" s="2"/>
      <c r="D107" s="2"/>
      <c r="E107" s="2"/>
      <c r="G107" s="2"/>
      <c r="H107" s="2"/>
    </row>
    <row r="108" spans="2:12" ht="12.75">
      <c r="B108" s="2"/>
      <c r="C108" s="2"/>
      <c r="D108" s="2"/>
      <c r="E108" s="2"/>
      <c r="G108" s="2"/>
      <c r="H108" s="2"/>
      <c r="J108" s="2"/>
      <c r="L108" s="2"/>
    </row>
    <row r="109" spans="2:12" ht="12.75">
      <c r="B109" s="2"/>
      <c r="C109" s="2"/>
      <c r="D109" s="2"/>
      <c r="E109" s="9"/>
      <c r="G109" s="2"/>
      <c r="H109" s="2"/>
      <c r="J109" s="2"/>
      <c r="L109" s="2"/>
    </row>
    <row r="110" spans="2:12" ht="12.75">
      <c r="B110" s="2"/>
      <c r="C110" s="2"/>
      <c r="D110" s="2"/>
      <c r="E110" s="2"/>
      <c r="G110" s="2"/>
      <c r="H110" s="2"/>
      <c r="J110" s="2"/>
      <c r="L110" s="2"/>
    </row>
    <row r="111" spans="5:12" ht="12.75">
      <c r="E111" s="2"/>
      <c r="G111" s="2"/>
      <c r="H111" s="2"/>
      <c r="J111" s="2"/>
      <c r="L111" s="2"/>
    </row>
    <row r="112" spans="2:12" ht="12.75">
      <c r="B112" s="2"/>
      <c r="C112" s="2"/>
      <c r="D112" s="2"/>
      <c r="E112" s="2"/>
      <c r="G112" s="2"/>
      <c r="H112" s="2"/>
      <c r="J112" s="2"/>
      <c r="L112" s="2"/>
    </row>
    <row r="113" spans="2:12" ht="12.75">
      <c r="B113" s="2"/>
      <c r="C113" s="2"/>
      <c r="D113" s="2"/>
      <c r="E113" s="2"/>
      <c r="G113" s="2"/>
      <c r="H113" s="2"/>
      <c r="J113" s="2"/>
      <c r="L113" s="2"/>
    </row>
    <row r="114" spans="5:12" ht="12.75">
      <c r="E114" s="2"/>
      <c r="G114" s="2"/>
      <c r="H114" s="2"/>
      <c r="J114" s="2"/>
      <c r="L114" s="2"/>
    </row>
    <row r="115" spans="2:12" ht="12.75">
      <c r="B115" s="2"/>
      <c r="C115" s="2"/>
      <c r="D115" s="2"/>
      <c r="E115" s="2"/>
      <c r="G115" s="2"/>
      <c r="H115" s="2"/>
      <c r="J115" s="2"/>
      <c r="L115" s="2"/>
    </row>
    <row r="116" spans="2:12" ht="12.75">
      <c r="B116" s="2"/>
      <c r="C116" s="2"/>
      <c r="D116" s="2"/>
      <c r="E116" s="2"/>
      <c r="G116" s="2"/>
      <c r="H116" s="2"/>
      <c r="J116" s="2"/>
      <c r="L116" s="2"/>
    </row>
    <row r="117" spans="2:12" ht="12.75">
      <c r="B117" s="2"/>
      <c r="C117" s="2"/>
      <c r="D117" s="2"/>
      <c r="E117" s="2"/>
      <c r="G117" s="2"/>
      <c r="H117" s="2"/>
      <c r="J117" s="2"/>
      <c r="L117" s="2"/>
    </row>
    <row r="118" spans="2:12" ht="12.75">
      <c r="B118" s="2"/>
      <c r="C118" s="2"/>
      <c r="D118" s="2"/>
      <c r="E118" s="2"/>
      <c r="G118" s="2"/>
      <c r="H118" s="9"/>
      <c r="J118" s="2"/>
      <c r="L118" s="2"/>
    </row>
    <row r="119" spans="2:12" ht="12.75">
      <c r="B119" s="2"/>
      <c r="C119" s="2"/>
      <c r="D119" s="2"/>
      <c r="E119" s="2"/>
      <c r="J119" s="2"/>
      <c r="L119" s="2"/>
    </row>
    <row r="120" spans="5:12" ht="12.75">
      <c r="E120" s="2"/>
      <c r="J120" s="2"/>
      <c r="L120" s="2"/>
    </row>
    <row r="121" spans="5:12" ht="12.75">
      <c r="E121" s="2"/>
      <c r="J121" s="2"/>
      <c r="L121" s="2"/>
    </row>
    <row r="122" spans="2:12" ht="12.75">
      <c r="B122" s="2"/>
      <c r="C122" s="2"/>
      <c r="D122" s="2"/>
      <c r="E122" s="2"/>
      <c r="J122" s="2"/>
      <c r="L122" s="2"/>
    </row>
    <row r="123" spans="5:12" ht="12.75">
      <c r="E123" s="2"/>
      <c r="J123" s="2"/>
      <c r="L123" s="2"/>
    </row>
    <row r="124" ht="12.75">
      <c r="E124" s="2"/>
    </row>
    <row r="125" ht="12.75">
      <c r="E125" s="2"/>
    </row>
    <row r="126" spans="2:5" ht="12.75">
      <c r="B126" s="2"/>
      <c r="C126" s="2"/>
      <c r="D126" s="9"/>
      <c r="E126" s="2"/>
    </row>
    <row r="127" ht="12.75">
      <c r="E127" s="2"/>
    </row>
    <row r="128" ht="12.75">
      <c r="E128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K16" sqref="K16"/>
    </sheetView>
  </sheetViews>
  <sheetFormatPr defaultColWidth="9.140625" defaultRowHeight="12.75"/>
  <cols>
    <col min="15" max="15" width="10.140625" style="0" customWidth="1"/>
  </cols>
  <sheetData>
    <row r="2" spans="2:13" ht="12.75">
      <c r="B2">
        <v>1997</v>
      </c>
      <c r="C2">
        <v>1998</v>
      </c>
      <c r="D2">
        <v>1999</v>
      </c>
      <c r="E2">
        <v>2000</v>
      </c>
      <c r="F2">
        <v>2001</v>
      </c>
      <c r="G2">
        <v>2002</v>
      </c>
      <c r="H2">
        <v>2003</v>
      </c>
      <c r="I2">
        <v>2004</v>
      </c>
      <c r="L2">
        <v>2003</v>
      </c>
      <c r="M2">
        <v>2004</v>
      </c>
    </row>
    <row r="3" spans="1:13" ht="12.75">
      <c r="A3" t="s">
        <v>11</v>
      </c>
      <c r="B3" s="2">
        <v>138.42871485943775</v>
      </c>
      <c r="C3" s="2">
        <v>139.77685846809578</v>
      </c>
      <c r="D3" s="2">
        <v>141.3913913913914</v>
      </c>
      <c r="E3" s="2">
        <v>146.03095356964553</v>
      </c>
      <c r="F3" s="2">
        <v>136.535109561753</v>
      </c>
      <c r="G3" s="2">
        <v>131.5854870775348</v>
      </c>
      <c r="H3" s="2">
        <v>141.92287626864984</v>
      </c>
      <c r="I3" s="2">
        <v>134.18473117543635</v>
      </c>
      <c r="L3" s="15">
        <v>7.481963124610314</v>
      </c>
      <c r="M3" s="15">
        <v>7.715166271502683</v>
      </c>
    </row>
    <row r="4" spans="1:13" ht="12.75">
      <c r="A4" t="s">
        <v>10</v>
      </c>
      <c r="B4" s="2">
        <v>133.19909635595718</v>
      </c>
      <c r="C4" s="2">
        <v>139.79809859845145</v>
      </c>
      <c r="D4" s="2">
        <v>144.51691766086446</v>
      </c>
      <c r="E4" s="2">
        <v>145.95103394459616</v>
      </c>
      <c r="F4" s="2">
        <v>138.38261883931173</v>
      </c>
      <c r="G4" s="2">
        <v>144.1981999419336</v>
      </c>
      <c r="H4" s="2">
        <v>156.11451923076925</v>
      </c>
      <c r="I4" s="2">
        <v>155.4195238095238</v>
      </c>
      <c r="L4" s="15">
        <v>16.882884615384615</v>
      </c>
      <c r="M4" s="15">
        <v>17.817238095238093</v>
      </c>
    </row>
    <row r="5" spans="1:13" ht="12.75">
      <c r="A5" t="s">
        <v>8</v>
      </c>
      <c r="B5" s="2">
        <v>171.6109008327025</v>
      </c>
      <c r="C5" s="2">
        <v>158.06960950764008</v>
      </c>
      <c r="D5" s="2">
        <v>159.06392178981014</v>
      </c>
      <c r="E5" s="2">
        <v>159.59887640449438</v>
      </c>
      <c r="F5" s="2">
        <v>161.3390557939914</v>
      </c>
      <c r="G5" s="2">
        <v>159.4186825455899</v>
      </c>
      <c r="H5" s="2">
        <v>177.03297402755038</v>
      </c>
      <c r="I5" s="2">
        <v>175.12277345365615</v>
      </c>
      <c r="L5" s="15">
        <v>20.074582347734182</v>
      </c>
      <c r="M5" s="15">
        <v>17.34931149234088</v>
      </c>
    </row>
    <row r="6" spans="1:13" ht="12.75">
      <c r="A6" t="s">
        <v>15</v>
      </c>
      <c r="B6" s="2">
        <v>81.38132295719845</v>
      </c>
      <c r="C6" s="2">
        <v>82.30157189986416</v>
      </c>
      <c r="D6" s="2">
        <v>85.69215876089062</v>
      </c>
      <c r="E6" s="2">
        <v>85.55684454756381</v>
      </c>
      <c r="F6" s="2">
        <v>88.10717039321511</v>
      </c>
      <c r="G6" s="2">
        <v>86.80515483746875</v>
      </c>
      <c r="H6" s="2">
        <v>117.8238621246588</v>
      </c>
      <c r="I6" s="2">
        <v>123.83054490587449</v>
      </c>
      <c r="L6" s="15">
        <v>29.18818402633593</v>
      </c>
      <c r="M6" s="15">
        <v>38.95085500272542</v>
      </c>
    </row>
    <row r="7" spans="1:13" ht="12.75">
      <c r="A7" t="s">
        <v>1</v>
      </c>
      <c r="B7" s="2">
        <v>190.1800439802089</v>
      </c>
      <c r="C7" s="2">
        <v>199.33901845953628</v>
      </c>
      <c r="D7" s="2">
        <v>204.69123166154895</v>
      </c>
      <c r="E7" s="2">
        <v>212.23235359040973</v>
      </c>
      <c r="F7" s="2">
        <v>208.41006234055854</v>
      </c>
      <c r="G7" s="2">
        <v>206.3545431621417</v>
      </c>
      <c r="H7" s="2">
        <v>204.2009854834437</v>
      </c>
      <c r="I7" s="2">
        <v>204.00280065897857</v>
      </c>
      <c r="L7" s="15">
        <v>37.090579470198676</v>
      </c>
      <c r="M7" s="15">
        <v>37.81182866556837</v>
      </c>
    </row>
    <row r="8" spans="1:13" ht="12.75">
      <c r="A8" t="s">
        <v>5</v>
      </c>
      <c r="B8" s="2">
        <v>167.08581593985693</v>
      </c>
      <c r="C8" s="2">
        <v>171.73327483028024</v>
      </c>
      <c r="D8" s="2">
        <v>178.1865581638993</v>
      </c>
      <c r="E8" s="2">
        <v>183.9326116044277</v>
      </c>
      <c r="F8" s="2">
        <v>182.40316762416043</v>
      </c>
      <c r="G8" s="2">
        <v>187.09861203709315</v>
      </c>
      <c r="H8" s="2">
        <v>187.46424242424243</v>
      </c>
      <c r="I8" s="2">
        <v>188.08363636363637</v>
      </c>
      <c r="L8" s="15">
        <v>30.402424242424242</v>
      </c>
      <c r="M8" s="15">
        <v>28.11030303030303</v>
      </c>
    </row>
    <row r="9" spans="1:13" ht="12.75">
      <c r="A9" t="s">
        <v>14</v>
      </c>
      <c r="B9" s="2">
        <v>67.71458511955797</v>
      </c>
      <c r="C9" s="2">
        <v>75.58725630052305</v>
      </c>
      <c r="D9" s="2">
        <v>81.1823875498197</v>
      </c>
      <c r="E9" s="2">
        <v>88.49431818181819</v>
      </c>
      <c r="F9" s="2">
        <v>92.01208573316967</v>
      </c>
      <c r="G9" s="2">
        <v>93.56598626657888</v>
      </c>
      <c r="H9" s="2"/>
      <c r="I9" s="2"/>
      <c r="L9" s="15">
        <v>0</v>
      </c>
      <c r="M9" s="15">
        <v>0</v>
      </c>
    </row>
    <row r="10" spans="1:13" ht="12.75">
      <c r="A10" t="s">
        <v>0</v>
      </c>
      <c r="B10" s="2">
        <v>164.1758451472192</v>
      </c>
      <c r="C10" s="2">
        <v>183.91379310344826</v>
      </c>
      <c r="D10" s="2">
        <v>187.14460393407762</v>
      </c>
      <c r="E10" s="2">
        <v>208.54891161814845</v>
      </c>
      <c r="F10" s="2">
        <v>212.2432082794308</v>
      </c>
      <c r="G10" s="2">
        <v>216.72729591836733</v>
      </c>
      <c r="H10" s="2">
        <v>201.52739042820912</v>
      </c>
      <c r="I10" s="2">
        <v>205.01059373589047</v>
      </c>
      <c r="L10" s="15">
        <v>24.567344255976653</v>
      </c>
      <c r="M10" s="15">
        <v>26.756350820586878</v>
      </c>
    </row>
    <row r="11" spans="1:13" ht="12.75">
      <c r="A11" t="s">
        <v>2</v>
      </c>
      <c r="B11" s="2">
        <v>165.65547693965894</v>
      </c>
      <c r="C11" s="2">
        <v>188.33784816281172</v>
      </c>
      <c r="D11" s="2">
        <v>192.93619678728794</v>
      </c>
      <c r="E11" s="2">
        <v>193.5898769284105</v>
      </c>
      <c r="F11" s="2">
        <v>195.16506368598908</v>
      </c>
      <c r="G11" s="2">
        <v>197.0358814352574</v>
      </c>
      <c r="H11" s="2">
        <v>200.28689236111111</v>
      </c>
      <c r="I11" s="2">
        <v>208.51130434782607</v>
      </c>
      <c r="L11" s="15">
        <v>44.61805555555556</v>
      </c>
      <c r="M11" s="15">
        <v>48.469565217391306</v>
      </c>
    </row>
    <row r="12" spans="1:13" ht="12.75">
      <c r="A12" t="s">
        <v>4</v>
      </c>
      <c r="B12" s="2">
        <v>181.29857819905212</v>
      </c>
      <c r="C12" s="2">
        <v>181.4894613583138</v>
      </c>
      <c r="D12" s="2">
        <v>181.73842592592592</v>
      </c>
      <c r="E12" s="2">
        <v>181.96575342465752</v>
      </c>
      <c r="F12" s="2">
        <v>180.54545454545453</v>
      </c>
      <c r="G12" s="2">
        <v>191.33333333333331</v>
      </c>
      <c r="H12" s="2">
        <v>193.55742482301892</v>
      </c>
      <c r="I12" s="2">
        <v>204.3134593067811</v>
      </c>
      <c r="L12" s="15">
        <v>15.17768703521091</v>
      </c>
      <c r="M12" s="15">
        <v>20.52287009261895</v>
      </c>
    </row>
    <row r="13" spans="1:13" ht="12.75">
      <c r="A13" t="s">
        <v>3</v>
      </c>
      <c r="B13" s="2">
        <v>175.88261677452425</v>
      </c>
      <c r="C13" s="2">
        <v>160.84851573448847</v>
      </c>
      <c r="D13" s="2">
        <v>164.06200569440048</v>
      </c>
      <c r="E13" s="2">
        <v>182.36070104906088</v>
      </c>
      <c r="F13" s="2">
        <v>186.04651162790697</v>
      </c>
      <c r="G13" s="2">
        <v>193.07482656095144</v>
      </c>
      <c r="H13" s="2">
        <v>208.22085889570553</v>
      </c>
      <c r="I13" s="2">
        <v>197.17791411042944</v>
      </c>
      <c r="L13" s="15">
        <v>37.36196319018405</v>
      </c>
      <c r="M13" s="15">
        <v>26.993865030674847</v>
      </c>
    </row>
    <row r="14" spans="1:13" ht="12.75">
      <c r="A14" t="s">
        <v>12</v>
      </c>
      <c r="B14" s="2">
        <v>83.67860349127182</v>
      </c>
      <c r="C14" s="2">
        <v>101.87090041741205</v>
      </c>
      <c r="D14" s="2">
        <v>119.95364959889076</v>
      </c>
      <c r="E14" s="2">
        <v>123.22398815399804</v>
      </c>
      <c r="F14" s="2">
        <v>126.55488825440581</v>
      </c>
      <c r="G14" s="2">
        <v>127.56892994006091</v>
      </c>
      <c r="H14" s="2">
        <v>0</v>
      </c>
      <c r="I14" s="2">
        <v>134.93075471698114</v>
      </c>
      <c r="L14" s="15">
        <v>0</v>
      </c>
      <c r="M14" s="15">
        <v>8.619811320754717</v>
      </c>
    </row>
    <row r="15" spans="1:13" ht="12.75">
      <c r="A15" t="s">
        <v>9</v>
      </c>
      <c r="B15" s="2">
        <v>146.8026418417411</v>
      </c>
      <c r="C15" s="2">
        <v>158.5415903445161</v>
      </c>
      <c r="D15" s="2">
        <v>155.21563603800806</v>
      </c>
      <c r="E15" s="2">
        <v>163.6551851851852</v>
      </c>
      <c r="F15" s="2">
        <v>146.0821181322728</v>
      </c>
      <c r="G15" s="2">
        <v>155.78058019893933</v>
      </c>
      <c r="H15" s="2">
        <v>172.71976580796252</v>
      </c>
      <c r="I15" s="2">
        <v>171.51405529953917</v>
      </c>
      <c r="L15" s="15">
        <v>16.782599531615922</v>
      </c>
      <c r="M15" s="15">
        <v>17.230714285714285</v>
      </c>
    </row>
    <row r="16" spans="1:13" ht="12.75">
      <c r="A16" t="s">
        <v>13</v>
      </c>
      <c r="B16" s="2">
        <v>104.35077409876823</v>
      </c>
      <c r="C16" s="2">
        <v>107.9078174423859</v>
      </c>
      <c r="D16" s="2">
        <v>109.7437055436378</v>
      </c>
      <c r="E16" s="2">
        <v>110.13643026271282</v>
      </c>
      <c r="F16" s="2">
        <v>113.57701821452665</v>
      </c>
      <c r="G16" s="2">
        <v>115.35029134917077</v>
      </c>
      <c r="H16" s="2">
        <v>158.20975859192077</v>
      </c>
      <c r="I16" s="2">
        <v>163.95505782332526</v>
      </c>
      <c r="L16" s="15">
        <v>43.7166661810495</v>
      </c>
      <c r="M16" s="15">
        <v>46.843985620631116</v>
      </c>
    </row>
    <row r="17" spans="1:13" ht="12.75">
      <c r="A17" t="s">
        <v>6</v>
      </c>
      <c r="B17" s="2">
        <v>171.08474431332309</v>
      </c>
      <c r="C17" s="2">
        <v>174.82422008328214</v>
      </c>
      <c r="D17" s="2">
        <v>156.64789212013895</v>
      </c>
      <c r="E17" s="2">
        <v>155.91000339673914</v>
      </c>
      <c r="F17" s="2">
        <v>157.7290431837426</v>
      </c>
      <c r="G17" s="2">
        <v>167.10150433064885</v>
      </c>
      <c r="H17" s="2">
        <v>167.93607679465777</v>
      </c>
      <c r="I17" s="2">
        <v>169.93357142857144</v>
      </c>
      <c r="L17" s="15">
        <v>23.433956594323874</v>
      </c>
      <c r="M17" s="15">
        <v>23.317176079734217</v>
      </c>
    </row>
    <row r="18" spans="1:13" ht="12.75">
      <c r="A18" t="s">
        <v>16</v>
      </c>
      <c r="B18" s="2">
        <v>160.1220126425769</v>
      </c>
      <c r="C18" s="2">
        <v>168.2857455753749</v>
      </c>
      <c r="D18" s="2">
        <v>169.11349472674974</v>
      </c>
      <c r="E18" s="2">
        <v>173.87482412033623</v>
      </c>
      <c r="F18" s="2">
        <v>171.69081285644344</v>
      </c>
      <c r="G18" s="2">
        <v>175.66534656077678</v>
      </c>
      <c r="H18" s="9">
        <v>174.21877587684952</v>
      </c>
      <c r="I18" s="9">
        <v>178.98270320218347</v>
      </c>
      <c r="L18" s="15">
        <v>28.785446028701514</v>
      </c>
      <c r="M18" s="15">
        <v>29.005619659876672</v>
      </c>
    </row>
    <row r="19" spans="1:13" ht="12.75">
      <c r="A19" t="s">
        <v>28</v>
      </c>
      <c r="C19" s="9"/>
      <c r="H19" s="2"/>
      <c r="I19" s="2">
        <v>173.65591333485773</v>
      </c>
      <c r="M19" s="15">
        <v>25.475663438711752</v>
      </c>
    </row>
    <row r="20" spans="1:13" ht="12.75">
      <c r="A20" t="s">
        <v>19</v>
      </c>
      <c r="B20" s="9"/>
      <c r="H20" s="2">
        <v>70.60372549019608</v>
      </c>
      <c r="I20" s="2">
        <v>76.07656862745098</v>
      </c>
      <c r="M20" s="15">
        <v>6.2390196078431375</v>
      </c>
    </row>
    <row r="21" spans="1:13" ht="12.75">
      <c r="A21" t="s">
        <v>25</v>
      </c>
      <c r="C21" s="9"/>
      <c r="H21" s="2"/>
      <c r="I21" s="2">
        <v>97.67324285039832</v>
      </c>
      <c r="M21" s="15">
        <v>5.408158333983889</v>
      </c>
    </row>
    <row r="22" spans="1:13" ht="12.75">
      <c r="A22" t="s">
        <v>22</v>
      </c>
      <c r="C22" s="9"/>
      <c r="H22" s="2"/>
      <c r="I22" s="2">
        <v>80.6930693069307</v>
      </c>
      <c r="M22" s="15">
        <v>0</v>
      </c>
    </row>
    <row r="23" spans="1:13" ht="12.75">
      <c r="A23" t="s">
        <v>21</v>
      </c>
      <c r="C23" s="9"/>
      <c r="H23" s="2"/>
      <c r="I23" s="2">
        <v>102.86835763232345</v>
      </c>
      <c r="M23" s="15">
        <v>24.807100090564155</v>
      </c>
    </row>
    <row r="24" spans="1:13" ht="12.75">
      <c r="A24" t="s">
        <v>26</v>
      </c>
      <c r="C24" s="9"/>
      <c r="H24" s="2"/>
      <c r="I24" s="2">
        <v>68.50566580947958</v>
      </c>
      <c r="M24" s="15">
        <v>8.405157646485582</v>
      </c>
    </row>
    <row r="25" spans="1:13" ht="12.75">
      <c r="A25" t="s">
        <v>27</v>
      </c>
      <c r="C25" s="9"/>
      <c r="H25" s="2"/>
      <c r="I25" s="2">
        <v>89.3455497382199</v>
      </c>
      <c r="M25" s="15">
        <v>12.565445026178011</v>
      </c>
    </row>
    <row r="26" spans="1:13" ht="12.75">
      <c r="A26" t="s">
        <v>23</v>
      </c>
      <c r="B26" s="9"/>
      <c r="C26" s="9"/>
      <c r="H26" s="2">
        <v>76.77786138282752</v>
      </c>
      <c r="I26" s="2">
        <v>68.75376822484311</v>
      </c>
      <c r="M26" s="15">
        <v>1.779604510880703</v>
      </c>
    </row>
    <row r="27" spans="1:13" ht="12.75">
      <c r="A27" t="s">
        <v>24</v>
      </c>
      <c r="C27" s="9"/>
      <c r="H27" s="2"/>
      <c r="I27" s="2">
        <v>80.82624361925733</v>
      </c>
      <c r="M27" s="15">
        <v>14.272845561004905</v>
      </c>
    </row>
    <row r="28" spans="1:13" ht="12.75">
      <c r="A28" t="s">
        <v>20</v>
      </c>
      <c r="I28" s="2">
        <v>167.96470938844368</v>
      </c>
      <c r="M28" s="15">
        <v>26.501006516272415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6">
      <selection activeCell="A62" sqref="A62"/>
    </sheetView>
  </sheetViews>
  <sheetFormatPr defaultColWidth="9.140625" defaultRowHeight="12.75"/>
  <cols>
    <col min="1" max="1" width="14.421875" style="0" bestFit="1" customWidth="1"/>
    <col min="2" max="2" width="10.140625" style="0" bestFit="1" customWidth="1"/>
    <col min="3" max="3" width="10.140625" style="0" customWidth="1"/>
    <col min="4" max="4" width="10.140625" style="0" bestFit="1" customWidth="1"/>
    <col min="5" max="5" width="11.57421875" style="0" customWidth="1"/>
    <col min="6" max="6" width="12.7109375" style="0" customWidth="1"/>
    <col min="7" max="8" width="10.140625" style="0" customWidth="1"/>
    <col min="9" max="10" width="10.140625" style="0" bestFit="1" customWidth="1"/>
    <col min="11" max="11" width="13.00390625" style="0" customWidth="1"/>
    <col min="12" max="12" width="10.140625" style="0" bestFit="1" customWidth="1"/>
    <col min="13" max="13" width="10.140625" style="0" customWidth="1"/>
    <col min="14" max="14" width="10.140625" style="0" bestFit="1" customWidth="1"/>
    <col min="16" max="16" width="14.7109375" style="0" customWidth="1"/>
  </cols>
  <sheetData>
    <row r="2" ht="12.75">
      <c r="A2" t="s">
        <v>17</v>
      </c>
    </row>
    <row r="3" ht="12.75">
      <c r="A3" s="1" t="s">
        <v>7</v>
      </c>
    </row>
    <row r="5" spans="2:9" ht="12.75">
      <c r="B5" s="3">
        <v>1997</v>
      </c>
      <c r="C5" s="4">
        <v>1998</v>
      </c>
      <c r="D5" s="4">
        <v>1999</v>
      </c>
      <c r="E5" s="3">
        <v>2000</v>
      </c>
      <c r="F5" s="4">
        <v>2001</v>
      </c>
      <c r="G5" s="3">
        <v>2002</v>
      </c>
      <c r="H5" s="12">
        <v>2003</v>
      </c>
      <c r="I5" s="10">
        <v>2004</v>
      </c>
    </row>
    <row r="6" spans="1:9" ht="12.75">
      <c r="A6" s="3" t="s">
        <v>11</v>
      </c>
      <c r="B6" s="5">
        <v>138.42871485943775</v>
      </c>
      <c r="C6" s="6">
        <v>139.77685846809578</v>
      </c>
      <c r="D6" s="6">
        <v>141.3913913913914</v>
      </c>
      <c r="E6" s="5">
        <v>146.03095356964553</v>
      </c>
      <c r="F6" s="6">
        <v>136.535109561753</v>
      </c>
      <c r="G6" s="5">
        <v>131.5854870775348</v>
      </c>
      <c r="H6" s="2">
        <v>141.92287626864984</v>
      </c>
      <c r="I6" s="2">
        <v>134.18473117543635</v>
      </c>
    </row>
    <row r="7" spans="1:9" ht="12.75">
      <c r="A7" s="3" t="s">
        <v>10</v>
      </c>
      <c r="B7" s="5">
        <v>133.19909635595718</v>
      </c>
      <c r="C7" s="6">
        <v>139.79809859845145</v>
      </c>
      <c r="D7" s="6">
        <v>144.51691766086446</v>
      </c>
      <c r="E7" s="5">
        <v>145.95103394459616</v>
      </c>
      <c r="F7" s="6">
        <v>138.38261883931173</v>
      </c>
      <c r="G7" s="5">
        <v>144.1981999419336</v>
      </c>
      <c r="H7" s="2">
        <v>156.11451923076925</v>
      </c>
      <c r="I7" s="2">
        <v>155.4195238095238</v>
      </c>
    </row>
    <row r="8" spans="1:9" ht="12.75">
      <c r="A8" s="3" t="s">
        <v>8</v>
      </c>
      <c r="B8" s="5">
        <v>171.6109008327025</v>
      </c>
      <c r="C8" s="6">
        <v>158.06960950764008</v>
      </c>
      <c r="D8" s="6">
        <v>159.06392178981014</v>
      </c>
      <c r="E8" s="5">
        <v>159.59887640449438</v>
      </c>
      <c r="F8" s="6">
        <v>161.3390557939914</v>
      </c>
      <c r="G8" s="5">
        <v>159.4186825455899</v>
      </c>
      <c r="H8" s="2">
        <v>177.03297402755038</v>
      </c>
      <c r="I8" s="2">
        <v>175.12277345365615</v>
      </c>
    </row>
    <row r="9" spans="1:10" ht="12.75">
      <c r="A9" s="3" t="s">
        <v>15</v>
      </c>
      <c r="B9" s="5">
        <v>81.38132295719845</v>
      </c>
      <c r="C9" s="6">
        <v>82.30157189986416</v>
      </c>
      <c r="D9" s="6">
        <v>85.69215876089062</v>
      </c>
      <c r="E9" s="5">
        <v>85.55684454756381</v>
      </c>
      <c r="F9" s="6">
        <v>88.10717039321511</v>
      </c>
      <c r="G9" s="5">
        <v>86.80515483746875</v>
      </c>
      <c r="H9" s="2">
        <v>117.8238621246588</v>
      </c>
      <c r="I9" s="2">
        <v>123.83054490587449</v>
      </c>
      <c r="J9" s="1"/>
    </row>
    <row r="10" spans="1:9" ht="12.75">
      <c r="A10" s="3" t="s">
        <v>1</v>
      </c>
      <c r="B10" s="5">
        <v>190.1800439802089</v>
      </c>
      <c r="C10" s="6">
        <v>199.33901845953628</v>
      </c>
      <c r="D10" s="6">
        <v>204.69123166154895</v>
      </c>
      <c r="E10" s="5">
        <v>212.23235359040973</v>
      </c>
      <c r="F10" s="6">
        <v>208.41006234055854</v>
      </c>
      <c r="G10" s="5">
        <v>206.3545431621417</v>
      </c>
      <c r="H10" s="2">
        <v>204.2009854834437</v>
      </c>
      <c r="I10" s="2">
        <v>204.00280065897857</v>
      </c>
    </row>
    <row r="11" spans="1:9" ht="12.75">
      <c r="A11" s="3" t="s">
        <v>5</v>
      </c>
      <c r="B11" s="5">
        <v>167.08581593985693</v>
      </c>
      <c r="C11" s="6">
        <v>171.73327483028024</v>
      </c>
      <c r="D11" s="6">
        <v>178.1865581638993</v>
      </c>
      <c r="E11" s="5">
        <v>183.9326116044277</v>
      </c>
      <c r="F11" s="6">
        <v>182.40316762416043</v>
      </c>
      <c r="G11" s="5">
        <v>187.09861203709315</v>
      </c>
      <c r="H11" s="2">
        <v>187.46424242424243</v>
      </c>
      <c r="I11" s="2">
        <v>188.08363636363637</v>
      </c>
    </row>
    <row r="12" spans="1:9" ht="12.75">
      <c r="A12" s="3" t="s">
        <v>14</v>
      </c>
      <c r="B12" s="5">
        <v>67.71458511955797</v>
      </c>
      <c r="C12" s="6">
        <v>75.58725630052305</v>
      </c>
      <c r="D12" s="6">
        <v>81.1823875498197</v>
      </c>
      <c r="E12" s="5">
        <v>88.49431818181819</v>
      </c>
      <c r="F12" s="6">
        <v>92.01208573316967</v>
      </c>
      <c r="G12" s="5">
        <v>93.56598626657888</v>
      </c>
      <c r="H12" s="2">
        <v>0</v>
      </c>
      <c r="I12" s="2">
        <v>0</v>
      </c>
    </row>
    <row r="13" spans="1:9" ht="12.75">
      <c r="A13" s="3" t="s">
        <v>0</v>
      </c>
      <c r="B13" s="5">
        <v>164.1758451472192</v>
      </c>
      <c r="C13" s="6">
        <v>183.91379310344826</v>
      </c>
      <c r="D13" s="6">
        <v>187.14460393407762</v>
      </c>
      <c r="E13" s="5">
        <v>208.54891161814845</v>
      </c>
      <c r="F13" s="6">
        <v>212.2432082794308</v>
      </c>
      <c r="G13" s="5">
        <v>216.72729591836733</v>
      </c>
      <c r="H13" s="2">
        <v>201.52739042820912</v>
      </c>
      <c r="I13" s="2">
        <v>205.01059373589047</v>
      </c>
    </row>
    <row r="14" spans="1:9" ht="12.75">
      <c r="A14" s="3" t="s">
        <v>2</v>
      </c>
      <c r="B14" s="5">
        <v>165.65547693965894</v>
      </c>
      <c r="C14" s="6">
        <v>188.33784816281172</v>
      </c>
      <c r="D14" s="6">
        <v>192.93619678728794</v>
      </c>
      <c r="E14" s="5">
        <v>193.5898769284105</v>
      </c>
      <c r="F14" s="6">
        <v>195.16506368598908</v>
      </c>
      <c r="G14" s="5">
        <v>197.0358814352574</v>
      </c>
      <c r="H14" s="2">
        <v>200.28689236111111</v>
      </c>
      <c r="I14" s="2">
        <v>208.51130434782607</v>
      </c>
    </row>
    <row r="15" spans="1:9" ht="12.75">
      <c r="A15" s="3" t="s">
        <v>4</v>
      </c>
      <c r="B15" s="5">
        <v>181.29857819905212</v>
      </c>
      <c r="C15" s="6">
        <v>181.4894613583138</v>
      </c>
      <c r="D15" s="6">
        <v>181.73842592592592</v>
      </c>
      <c r="E15" s="5">
        <v>181.96575342465752</v>
      </c>
      <c r="F15" s="6">
        <v>180.54545454545453</v>
      </c>
      <c r="G15" s="5">
        <v>191.33333333333331</v>
      </c>
      <c r="H15" s="2">
        <v>193.55742482301892</v>
      </c>
      <c r="I15" s="2">
        <v>204.3134593067811</v>
      </c>
    </row>
    <row r="16" spans="1:9" ht="12.75">
      <c r="A16" s="3" t="s">
        <v>3</v>
      </c>
      <c r="B16" s="5">
        <v>175.88261677452425</v>
      </c>
      <c r="C16" s="6">
        <v>160.84851573448847</v>
      </c>
      <c r="D16" s="6">
        <v>164.06200569440048</v>
      </c>
      <c r="E16" s="5">
        <v>182.36070104906088</v>
      </c>
      <c r="F16" s="6">
        <v>186.04651162790697</v>
      </c>
      <c r="G16" s="5">
        <v>193.07482656095144</v>
      </c>
      <c r="H16" s="2">
        <v>208.22085889570553</v>
      </c>
      <c r="I16" s="2">
        <v>197.17791411042944</v>
      </c>
    </row>
    <row r="17" spans="1:9" ht="12.75">
      <c r="A17" s="3" t="s">
        <v>12</v>
      </c>
      <c r="B17" s="5">
        <v>83.67860349127182</v>
      </c>
      <c r="C17" s="6">
        <v>101.87090041741205</v>
      </c>
      <c r="D17" s="6">
        <v>119.95364959889076</v>
      </c>
      <c r="E17" s="5">
        <v>123.22398815399804</v>
      </c>
      <c r="F17" s="6">
        <v>126.55488825440581</v>
      </c>
      <c r="G17" s="5">
        <v>127.56892994006091</v>
      </c>
      <c r="H17" s="2">
        <v>0</v>
      </c>
      <c r="I17" s="2">
        <v>134.93075471698114</v>
      </c>
    </row>
    <row r="18" spans="1:9" ht="12.75">
      <c r="A18" s="3" t="s">
        <v>9</v>
      </c>
      <c r="B18" s="5">
        <v>146.8026418417411</v>
      </c>
      <c r="C18" s="6">
        <v>158.5415903445161</v>
      </c>
      <c r="D18" s="6">
        <v>155.21563603800806</v>
      </c>
      <c r="E18" s="5">
        <v>163.6551851851852</v>
      </c>
      <c r="F18" s="6">
        <v>146.0821181322728</v>
      </c>
      <c r="G18" s="5">
        <v>155.78058019893933</v>
      </c>
      <c r="H18" s="2">
        <v>172.71976580796252</v>
      </c>
      <c r="I18" s="2">
        <v>171.51405529953917</v>
      </c>
    </row>
    <row r="19" spans="1:9" ht="12.75">
      <c r="A19" s="3" t="s">
        <v>13</v>
      </c>
      <c r="B19" s="5">
        <v>104.35077409876823</v>
      </c>
      <c r="C19" s="6">
        <v>107.9078174423859</v>
      </c>
      <c r="D19" s="6">
        <v>109.7437055436378</v>
      </c>
      <c r="E19" s="5">
        <v>110.13643026271282</v>
      </c>
      <c r="F19" s="6">
        <v>113.57701821452665</v>
      </c>
      <c r="G19" s="5">
        <v>115.35029134917077</v>
      </c>
      <c r="H19" s="2">
        <v>158.20975859192077</v>
      </c>
      <c r="I19" s="2">
        <v>163.95505782332526</v>
      </c>
    </row>
    <row r="20" spans="1:9" ht="12.75">
      <c r="A20" s="3" t="s">
        <v>6</v>
      </c>
      <c r="B20" s="5">
        <v>171.08474431332309</v>
      </c>
      <c r="C20" s="6">
        <v>174.82422008328214</v>
      </c>
      <c r="D20" s="6">
        <v>156.64789212013895</v>
      </c>
      <c r="E20" s="5">
        <v>155.91000339673914</v>
      </c>
      <c r="F20" s="6">
        <v>157.7290431837426</v>
      </c>
      <c r="G20" s="5">
        <v>167.10150433064885</v>
      </c>
      <c r="H20" s="2">
        <v>167.93607679465777</v>
      </c>
      <c r="I20" s="2">
        <v>169.93357142857144</v>
      </c>
    </row>
    <row r="21" spans="1:9" ht="12.75">
      <c r="A21" s="3" t="s">
        <v>16</v>
      </c>
      <c r="B21" s="5">
        <v>160.1220126425769</v>
      </c>
      <c r="C21" s="6">
        <v>168.2857455753749</v>
      </c>
      <c r="D21" s="6">
        <v>169.11349472674974</v>
      </c>
      <c r="E21" s="5">
        <v>173.87482412033623</v>
      </c>
      <c r="F21" s="6">
        <v>171.69081285644344</v>
      </c>
      <c r="G21" s="5">
        <v>175.66534656077678</v>
      </c>
      <c r="H21" s="9">
        <v>174.21877587684952</v>
      </c>
      <c r="I21" s="9">
        <v>178.98270320218347</v>
      </c>
    </row>
    <row r="22" spans="3:11" ht="12.75">
      <c r="C22" t="s">
        <v>18</v>
      </c>
      <c r="E22" t="s">
        <v>31</v>
      </c>
      <c r="K22" t="s">
        <v>33</v>
      </c>
    </row>
    <row r="23" spans="2:15" ht="12.75">
      <c r="B23" s="7">
        <v>2003</v>
      </c>
      <c r="C23" s="8">
        <v>2004</v>
      </c>
      <c r="E23" s="7">
        <v>2003</v>
      </c>
      <c r="F23" s="8">
        <v>2004</v>
      </c>
      <c r="K23" t="s">
        <v>35</v>
      </c>
      <c r="L23" t="s">
        <v>34</v>
      </c>
      <c r="N23" t="s">
        <v>36</v>
      </c>
      <c r="O23" t="s">
        <v>37</v>
      </c>
    </row>
    <row r="24" spans="1:15" ht="12.75">
      <c r="A24" s="3" t="s">
        <v>11</v>
      </c>
      <c r="B24" s="9">
        <v>1159972</v>
      </c>
      <c r="C24">
        <v>1101839</v>
      </c>
      <c r="E24">
        <v>8173256</v>
      </c>
      <c r="F24">
        <v>8211359</v>
      </c>
      <c r="H24" s="2">
        <f>B24/E24*1000</f>
        <v>141.92287626864984</v>
      </c>
      <c r="I24" s="2">
        <f>C24/F24*1000</f>
        <v>134.18473117543635</v>
      </c>
      <c r="K24" s="13">
        <v>61152</v>
      </c>
      <c r="L24" s="15">
        <f aca="true" t="shared" si="0" ref="L24:L39">K24/E24*1000</f>
        <v>7.481963124610314</v>
      </c>
      <c r="N24" s="16">
        <v>63352</v>
      </c>
      <c r="O24" s="15">
        <f>N24/F24*1000</f>
        <v>7.715166271502683</v>
      </c>
    </row>
    <row r="25" spans="1:15" ht="12.75">
      <c r="A25" s="3" t="s">
        <v>10</v>
      </c>
      <c r="B25" s="9">
        <v>1623591</v>
      </c>
      <c r="C25">
        <v>1631905</v>
      </c>
      <c r="E25">
        <v>10400000</v>
      </c>
      <c r="F25">
        <v>10500000</v>
      </c>
      <c r="H25" s="2">
        <f aca="true" t="shared" si="1" ref="H25:H38">B25/E25*1000</f>
        <v>156.11451923076925</v>
      </c>
      <c r="I25" s="2">
        <f aca="true" t="shared" si="2" ref="I25:I38">C25/F25*1000</f>
        <v>155.4195238095238</v>
      </c>
      <c r="K25" s="13">
        <v>175582</v>
      </c>
      <c r="L25" s="15">
        <f t="shared" si="0"/>
        <v>16.882884615384615</v>
      </c>
      <c r="N25" s="16">
        <v>187081</v>
      </c>
      <c r="O25" s="15">
        <f aca="true" t="shared" si="3" ref="O25:O55">N25/F25*1000</f>
        <v>17.817238095238093</v>
      </c>
    </row>
    <row r="26" spans="1:15" ht="12.75">
      <c r="A26" s="3" t="s">
        <v>8</v>
      </c>
      <c r="B26" s="9">
        <v>956774</v>
      </c>
      <c r="C26">
        <v>948870</v>
      </c>
      <c r="E26">
        <v>5404496</v>
      </c>
      <c r="F26">
        <v>5418313</v>
      </c>
      <c r="H26" s="2">
        <f t="shared" si="1"/>
        <v>177.03297402755038</v>
      </c>
      <c r="I26" s="2">
        <f t="shared" si="2"/>
        <v>175.12277345365615</v>
      </c>
      <c r="K26" s="14">
        <v>108493</v>
      </c>
      <c r="L26" s="15">
        <f t="shared" si="0"/>
        <v>20.074582347734182</v>
      </c>
      <c r="N26" s="16">
        <v>94004</v>
      </c>
      <c r="O26" s="15">
        <f t="shared" si="3"/>
        <v>17.34931149234088</v>
      </c>
    </row>
    <row r="27" spans="1:15" ht="12.75">
      <c r="A27" s="3" t="s">
        <v>15</v>
      </c>
      <c r="B27" s="9">
        <v>616000</v>
      </c>
      <c r="C27">
        <v>649500</v>
      </c>
      <c r="E27">
        <v>5228143</v>
      </c>
      <c r="F27">
        <v>5245071</v>
      </c>
      <c r="H27" s="2">
        <f t="shared" si="1"/>
        <v>117.8238621246588</v>
      </c>
      <c r="I27" s="2">
        <f t="shared" si="2"/>
        <v>123.83054490587449</v>
      </c>
      <c r="K27" s="13">
        <v>152600</v>
      </c>
      <c r="L27" s="15">
        <f t="shared" si="0"/>
        <v>29.18818402633593</v>
      </c>
      <c r="N27" s="16">
        <v>204300</v>
      </c>
      <c r="O27" s="15">
        <f t="shared" si="3"/>
        <v>38.95085500272542</v>
      </c>
    </row>
    <row r="28" spans="1:15" ht="12.75">
      <c r="A28" s="3" t="s">
        <v>1</v>
      </c>
      <c r="B28" s="9">
        <v>12333739.5232</v>
      </c>
      <c r="C28">
        <v>12382970</v>
      </c>
      <c r="E28">
        <v>60400000</v>
      </c>
      <c r="F28">
        <v>60700000</v>
      </c>
      <c r="H28" s="2">
        <f t="shared" si="1"/>
        <v>204.2009854834437</v>
      </c>
      <c r="I28" s="2">
        <f t="shared" si="2"/>
        <v>204.00280065897857</v>
      </c>
      <c r="K28" s="13">
        <v>2240271</v>
      </c>
      <c r="L28" s="15">
        <f t="shared" si="0"/>
        <v>37.090579470198676</v>
      </c>
      <c r="N28" s="16">
        <v>2295178</v>
      </c>
      <c r="O28" s="15">
        <f t="shared" si="3"/>
        <v>37.81182866556837</v>
      </c>
    </row>
    <row r="29" spans="1:15" ht="12.75">
      <c r="A29" s="3" t="s">
        <v>5</v>
      </c>
      <c r="B29" s="9">
        <v>15465800</v>
      </c>
      <c r="C29" s="9">
        <v>15516900</v>
      </c>
      <c r="E29">
        <v>82500000</v>
      </c>
      <c r="F29">
        <v>82500000</v>
      </c>
      <c r="H29" s="2">
        <f t="shared" si="1"/>
        <v>187.46424242424243</v>
      </c>
      <c r="I29" s="2">
        <f t="shared" si="2"/>
        <v>188.08363636363637</v>
      </c>
      <c r="K29" s="13">
        <v>2508200</v>
      </c>
      <c r="L29" s="15">
        <f t="shared" si="0"/>
        <v>30.402424242424242</v>
      </c>
      <c r="N29" s="16">
        <v>2319100</v>
      </c>
      <c r="O29" s="15">
        <f t="shared" si="3"/>
        <v>28.11030303030303</v>
      </c>
    </row>
    <row r="30" spans="1:15" ht="12.75">
      <c r="A30" s="3" t="s">
        <v>14</v>
      </c>
      <c r="E30">
        <v>11100000</v>
      </c>
      <c r="F30">
        <v>11100000</v>
      </c>
      <c r="H30" s="2">
        <f t="shared" si="1"/>
        <v>0</v>
      </c>
      <c r="I30" s="2">
        <f t="shared" si="2"/>
        <v>0</v>
      </c>
      <c r="L30" s="15">
        <f t="shared" si="0"/>
        <v>0</v>
      </c>
      <c r="O30" s="15">
        <f t="shared" si="3"/>
        <v>0</v>
      </c>
    </row>
    <row r="31" spans="1:15" ht="12.75">
      <c r="A31" s="3" t="s">
        <v>0</v>
      </c>
      <c r="B31" s="9">
        <v>819863</v>
      </c>
      <c r="C31" s="9">
        <v>850910</v>
      </c>
      <c r="E31">
        <v>4068246</v>
      </c>
      <c r="F31">
        <v>4150566</v>
      </c>
      <c r="H31" s="2">
        <f t="shared" si="1"/>
        <v>201.52739042820912</v>
      </c>
      <c r="I31" s="2">
        <f t="shared" si="2"/>
        <v>205.01059373589047</v>
      </c>
      <c r="K31" s="13">
        <v>99946</v>
      </c>
      <c r="L31" s="15">
        <f t="shared" si="0"/>
        <v>24.567344255976653</v>
      </c>
      <c r="N31" s="16">
        <v>111054</v>
      </c>
      <c r="O31" s="15">
        <f t="shared" si="3"/>
        <v>26.756350820586878</v>
      </c>
    </row>
    <row r="32" spans="1:15" ht="12.75">
      <c r="A32" s="3" t="s">
        <v>2</v>
      </c>
      <c r="B32" s="9">
        <v>11536525</v>
      </c>
      <c r="C32" s="9">
        <v>11989400</v>
      </c>
      <c r="E32">
        <v>57600000</v>
      </c>
      <c r="F32">
        <v>57500000</v>
      </c>
      <c r="H32" s="2">
        <f t="shared" si="1"/>
        <v>200.28689236111111</v>
      </c>
      <c r="I32" s="2">
        <f t="shared" si="2"/>
        <v>208.51130434782607</v>
      </c>
      <c r="K32" s="13">
        <v>2570000</v>
      </c>
      <c r="L32" s="15">
        <f t="shared" si="0"/>
        <v>44.61805555555556</v>
      </c>
      <c r="N32" s="16">
        <v>2787000</v>
      </c>
      <c r="O32" s="15">
        <f t="shared" si="3"/>
        <v>48.469565217391306</v>
      </c>
    </row>
    <row r="33" spans="1:15" ht="12.75">
      <c r="A33" s="3" t="s">
        <v>4</v>
      </c>
      <c r="B33" s="9">
        <v>87739</v>
      </c>
      <c r="C33" s="9">
        <v>93312</v>
      </c>
      <c r="E33">
        <v>453297</v>
      </c>
      <c r="F33">
        <v>456710</v>
      </c>
      <c r="H33" s="2">
        <f t="shared" si="1"/>
        <v>193.55742482301892</v>
      </c>
      <c r="I33" s="2">
        <f t="shared" si="2"/>
        <v>204.3134593067811</v>
      </c>
      <c r="K33" s="13">
        <v>6880</v>
      </c>
      <c r="L33" s="15">
        <f t="shared" si="0"/>
        <v>15.17768703521091</v>
      </c>
      <c r="N33" s="16">
        <v>9373</v>
      </c>
      <c r="O33" s="15">
        <f t="shared" si="3"/>
        <v>20.52287009261895</v>
      </c>
    </row>
    <row r="34" spans="1:15" ht="12.75">
      <c r="A34" s="3" t="s">
        <v>3</v>
      </c>
      <c r="B34" s="9">
        <v>3394000</v>
      </c>
      <c r="C34" s="9">
        <v>3214000</v>
      </c>
      <c r="E34">
        <v>16300000</v>
      </c>
      <c r="F34">
        <v>16300000</v>
      </c>
      <c r="H34" s="2">
        <f t="shared" si="1"/>
        <v>208.22085889570553</v>
      </c>
      <c r="I34" s="2">
        <f t="shared" si="2"/>
        <v>197.17791411042944</v>
      </c>
      <c r="K34" s="13">
        <v>609000</v>
      </c>
      <c r="L34" s="15">
        <f t="shared" si="0"/>
        <v>37.36196319018405</v>
      </c>
      <c r="N34" s="16">
        <v>440000</v>
      </c>
      <c r="O34" s="15">
        <f t="shared" si="3"/>
        <v>26.993865030674847</v>
      </c>
    </row>
    <row r="35" spans="1:15" ht="12.75">
      <c r="A35" s="3" t="s">
        <v>12</v>
      </c>
      <c r="C35" s="9">
        <v>1430266</v>
      </c>
      <c r="E35">
        <v>10500000</v>
      </c>
      <c r="F35">
        <v>10600000</v>
      </c>
      <c r="H35" s="2">
        <f t="shared" si="1"/>
        <v>0</v>
      </c>
      <c r="I35" s="2">
        <f t="shared" si="2"/>
        <v>134.93075471698114</v>
      </c>
      <c r="L35" s="15">
        <f t="shared" si="0"/>
        <v>0</v>
      </c>
      <c r="N35" s="16">
        <v>91370</v>
      </c>
      <c r="O35" s="15">
        <f t="shared" si="3"/>
        <v>8.619811320754717</v>
      </c>
    </row>
    <row r="36" spans="1:15" ht="12.75">
      <c r="A36" s="3" t="s">
        <v>9</v>
      </c>
      <c r="B36" s="9">
        <v>7375134</v>
      </c>
      <c r="C36" s="9">
        <v>7443710</v>
      </c>
      <c r="E36">
        <v>42700000</v>
      </c>
      <c r="F36">
        <v>43400000</v>
      </c>
      <c r="H36" s="2">
        <f t="shared" si="1"/>
        <v>172.71976580796252</v>
      </c>
      <c r="I36" s="2">
        <f t="shared" si="2"/>
        <v>171.51405529953917</v>
      </c>
      <c r="K36" s="13">
        <v>716617</v>
      </c>
      <c r="L36" s="15">
        <f t="shared" si="0"/>
        <v>16.782599531615922</v>
      </c>
      <c r="N36" s="16">
        <v>747813</v>
      </c>
      <c r="O36" s="15">
        <f t="shared" si="3"/>
        <v>17.230714285714285</v>
      </c>
    </row>
    <row r="37" spans="1:15" ht="12.75">
      <c r="A37" s="3" t="s">
        <v>13</v>
      </c>
      <c r="B37" s="9">
        <v>1422621.2</v>
      </c>
      <c r="C37" s="9">
        <v>1479537</v>
      </c>
      <c r="E37">
        <v>8991994</v>
      </c>
      <c r="F37">
        <v>9024040</v>
      </c>
      <c r="H37" s="2">
        <f t="shared" si="1"/>
        <v>158.20975859192077</v>
      </c>
      <c r="I37" s="2">
        <f t="shared" si="2"/>
        <v>163.95505782332526</v>
      </c>
      <c r="K37" s="13">
        <v>393100</v>
      </c>
      <c r="L37" s="15">
        <f t="shared" si="0"/>
        <v>43.7166661810495</v>
      </c>
      <c r="N37" s="16">
        <v>422722</v>
      </c>
      <c r="O37" s="15">
        <f t="shared" si="3"/>
        <v>46.843985620631116</v>
      </c>
    </row>
    <row r="38" spans="1:15" ht="12.75">
      <c r="A38" s="3" t="s">
        <v>6</v>
      </c>
      <c r="B38" s="9">
        <v>10059371</v>
      </c>
      <c r="C38" s="9">
        <v>10230001</v>
      </c>
      <c r="E38">
        <v>59900000</v>
      </c>
      <c r="F38">
        <v>60200000</v>
      </c>
      <c r="H38" s="2">
        <f t="shared" si="1"/>
        <v>167.93607679465777</v>
      </c>
      <c r="I38" s="2">
        <f t="shared" si="2"/>
        <v>169.93357142857144</v>
      </c>
      <c r="K38" s="13">
        <v>1403694</v>
      </c>
      <c r="L38" s="15">
        <f t="shared" si="0"/>
        <v>23.433956594323874</v>
      </c>
      <c r="N38" s="16">
        <v>1403694</v>
      </c>
      <c r="O38" s="15">
        <f t="shared" si="3"/>
        <v>23.317176079734217</v>
      </c>
    </row>
    <row r="39" spans="1:15" ht="12.75">
      <c r="A39" s="11" t="s">
        <v>16</v>
      </c>
      <c r="B39" s="9">
        <f>SUM(B24:B38)</f>
        <v>66851129.7232</v>
      </c>
      <c r="C39" s="9">
        <f>SUM(C24:C38)</f>
        <v>68963120</v>
      </c>
      <c r="D39" s="9"/>
      <c r="E39" s="9">
        <f>SUM(E24:E38)</f>
        <v>383719432</v>
      </c>
      <c r="F39" s="9">
        <f>SUM(F24:F38)</f>
        <v>385306059</v>
      </c>
      <c r="G39" s="9"/>
      <c r="H39" s="9">
        <f>B39/E39*1000</f>
        <v>174.21877587684952</v>
      </c>
      <c r="I39" s="9">
        <f>C39/F39*1000</f>
        <v>178.98270320218347</v>
      </c>
      <c r="K39" s="9">
        <f>SUM(K24:K38)</f>
        <v>11045535</v>
      </c>
      <c r="L39" s="15">
        <f t="shared" si="0"/>
        <v>28.785446028701514</v>
      </c>
      <c r="N39" s="9">
        <f>SUM(N24:N38)</f>
        <v>11176041</v>
      </c>
      <c r="O39" s="15">
        <f t="shared" si="3"/>
        <v>29.005619659876672</v>
      </c>
    </row>
    <row r="40" spans="1:15" ht="12.75">
      <c r="A40" s="11"/>
      <c r="B40" s="9"/>
      <c r="C40" s="9"/>
      <c r="D40" s="9"/>
      <c r="E40" s="9"/>
      <c r="F40" s="9"/>
      <c r="G40" s="9"/>
      <c r="H40" s="9"/>
      <c r="I40" s="9"/>
      <c r="O40" s="15"/>
    </row>
    <row r="41" spans="1:15" ht="12.75">
      <c r="A41" s="11"/>
      <c r="B41" s="9"/>
      <c r="C41" s="9"/>
      <c r="D41" s="9"/>
      <c r="E41" s="9"/>
      <c r="F41" s="9"/>
      <c r="G41" s="9"/>
      <c r="H41" s="9"/>
      <c r="I41" s="9"/>
      <c r="K41" s="13"/>
      <c r="O41" s="15"/>
    </row>
    <row r="42" spans="1:15" ht="12.75">
      <c r="A42" s="11"/>
      <c r="B42" s="9"/>
      <c r="C42" s="9"/>
      <c r="D42" s="9"/>
      <c r="E42" s="9"/>
      <c r="F42" s="9"/>
      <c r="G42" s="9"/>
      <c r="H42" s="9"/>
      <c r="I42" s="9"/>
      <c r="O42" s="15"/>
    </row>
    <row r="43" spans="1:15" ht="12.75">
      <c r="A43" t="s">
        <v>28</v>
      </c>
      <c r="C43" s="9">
        <v>145056</v>
      </c>
      <c r="E43">
        <v>825914</v>
      </c>
      <c r="F43">
        <v>835307</v>
      </c>
      <c r="H43" s="2">
        <f aca="true" t="shared" si="4" ref="H43:H52">B43/E43*1000</f>
        <v>0</v>
      </c>
      <c r="I43" s="2">
        <f aca="true" t="shared" si="5" ref="I43:I52">C43/F43*1000</f>
        <v>173.65591333485773</v>
      </c>
      <c r="N43" s="16">
        <v>21280</v>
      </c>
      <c r="O43" s="15">
        <f t="shared" si="3"/>
        <v>25.475663438711752</v>
      </c>
    </row>
    <row r="44" spans="1:15" ht="12.75">
      <c r="A44" t="s">
        <v>19</v>
      </c>
      <c r="B44" s="9">
        <v>720158</v>
      </c>
      <c r="C44">
        <v>775981</v>
      </c>
      <c r="E44">
        <v>10200000</v>
      </c>
      <c r="F44">
        <v>10200000</v>
      </c>
      <c r="H44" s="2">
        <f t="shared" si="4"/>
        <v>70.60372549019608</v>
      </c>
      <c r="I44" s="2">
        <f t="shared" si="5"/>
        <v>76.07656862745098</v>
      </c>
      <c r="K44" s="13">
        <v>46870</v>
      </c>
      <c r="N44" s="16">
        <v>63638</v>
      </c>
      <c r="O44" s="15">
        <f t="shared" si="3"/>
        <v>6.2390196078431375</v>
      </c>
    </row>
    <row r="45" spans="1:15" ht="12.75">
      <c r="A45" t="s">
        <v>25</v>
      </c>
      <c r="C45" s="9">
        <v>131371</v>
      </c>
      <c r="E45">
        <v>1348999</v>
      </c>
      <c r="F45">
        <v>1345005</v>
      </c>
      <c r="H45" s="2">
        <f t="shared" si="4"/>
        <v>0</v>
      </c>
      <c r="I45" s="2">
        <f t="shared" si="5"/>
        <v>97.67324285039832</v>
      </c>
      <c r="N45" s="16">
        <v>7274</v>
      </c>
      <c r="O45" s="15">
        <f t="shared" si="3"/>
        <v>5.408158333983889</v>
      </c>
    </row>
    <row r="46" spans="1:15" ht="12.75">
      <c r="A46" t="s">
        <v>22</v>
      </c>
      <c r="C46" s="9">
        <v>815000</v>
      </c>
      <c r="E46">
        <v>10100000</v>
      </c>
      <c r="F46">
        <v>10100000</v>
      </c>
      <c r="H46" s="2">
        <f t="shared" si="4"/>
        <v>0</v>
      </c>
      <c r="I46" s="2">
        <f t="shared" si="5"/>
        <v>80.6930693069307</v>
      </c>
      <c r="O46" s="15">
        <f t="shared" si="3"/>
        <v>0</v>
      </c>
    </row>
    <row r="47" spans="1:15" ht="12.75">
      <c r="A47" t="s">
        <v>21</v>
      </c>
      <c r="C47" s="9">
        <v>236600</v>
      </c>
      <c r="E47">
        <v>2312791</v>
      </c>
      <c r="F47">
        <v>2300027</v>
      </c>
      <c r="H47" s="2">
        <f t="shared" si="4"/>
        <v>0</v>
      </c>
      <c r="I47" s="2">
        <f t="shared" si="5"/>
        <v>102.86835763232345</v>
      </c>
      <c r="N47" s="16">
        <v>57057</v>
      </c>
      <c r="O47" s="15">
        <f t="shared" si="3"/>
        <v>24.807100090564155</v>
      </c>
    </row>
    <row r="48" spans="1:15" ht="12.75">
      <c r="A48" t="s">
        <v>26</v>
      </c>
      <c r="C48" s="9">
        <v>233950</v>
      </c>
      <c r="E48">
        <v>3435585</v>
      </c>
      <c r="F48">
        <v>3415046</v>
      </c>
      <c r="H48" s="2">
        <f t="shared" si="4"/>
        <v>0</v>
      </c>
      <c r="I48" s="2">
        <f t="shared" si="5"/>
        <v>68.50566580947958</v>
      </c>
      <c r="N48" s="16">
        <v>28704</v>
      </c>
      <c r="O48" s="15">
        <f t="shared" si="3"/>
        <v>8.405157646485582</v>
      </c>
    </row>
    <row r="49" spans="1:15" ht="12.75">
      <c r="A49" t="s">
        <v>29</v>
      </c>
      <c r="C49" s="9"/>
      <c r="E49">
        <v>401298</v>
      </c>
      <c r="F49">
        <v>404107</v>
      </c>
      <c r="H49" s="2">
        <f t="shared" si="4"/>
        <v>0</v>
      </c>
      <c r="I49" s="2">
        <f t="shared" si="5"/>
        <v>0</v>
      </c>
      <c r="O49" s="15">
        <f t="shared" si="3"/>
        <v>0</v>
      </c>
    </row>
    <row r="50" spans="1:15" ht="12.75">
      <c r="A50" t="s">
        <v>27</v>
      </c>
      <c r="C50" s="9">
        <v>3413000</v>
      </c>
      <c r="E50">
        <v>38200000</v>
      </c>
      <c r="F50">
        <v>38200000</v>
      </c>
      <c r="H50" s="2">
        <f t="shared" si="4"/>
        <v>0</v>
      </c>
      <c r="I50" s="2">
        <f t="shared" si="5"/>
        <v>89.3455497382199</v>
      </c>
      <c r="N50" s="16">
        <v>480000</v>
      </c>
      <c r="O50" s="15">
        <f t="shared" si="3"/>
        <v>12.565445026178011</v>
      </c>
    </row>
    <row r="51" spans="1:15" ht="12.75">
      <c r="A51" t="s">
        <v>23</v>
      </c>
      <c r="B51" s="9">
        <v>413253</v>
      </c>
      <c r="C51" s="9">
        <v>370387</v>
      </c>
      <c r="E51">
        <v>5382450</v>
      </c>
      <c r="F51">
        <v>5387152</v>
      </c>
      <c r="H51" s="2">
        <f t="shared" si="4"/>
        <v>76.77786138282752</v>
      </c>
      <c r="I51" s="2">
        <f t="shared" si="5"/>
        <v>68.75376822484311</v>
      </c>
      <c r="K51" s="13">
        <v>9854</v>
      </c>
      <c r="N51" s="16">
        <v>9587</v>
      </c>
      <c r="O51" s="15">
        <f t="shared" si="3"/>
        <v>1.779604510880703</v>
      </c>
    </row>
    <row r="52" spans="1:15" ht="12.75">
      <c r="A52" t="s">
        <v>24</v>
      </c>
      <c r="C52" s="9">
        <v>161507</v>
      </c>
      <c r="E52">
        <v>1997000</v>
      </c>
      <c r="F52">
        <v>1998200</v>
      </c>
      <c r="H52" s="2">
        <f t="shared" si="4"/>
        <v>0</v>
      </c>
      <c r="I52" s="2">
        <f t="shared" si="5"/>
        <v>80.82624361925733</v>
      </c>
      <c r="N52" s="16">
        <v>28520</v>
      </c>
      <c r="O52" s="15">
        <f t="shared" si="3"/>
        <v>14.272845561004905</v>
      </c>
    </row>
    <row r="53" spans="15:16" ht="12.75">
      <c r="O53" s="15"/>
      <c r="P53" s="16"/>
    </row>
    <row r="54" spans="1:15" ht="12.75">
      <c r="A54" s="10" t="s">
        <v>16</v>
      </c>
      <c r="B54" s="9"/>
      <c r="O54" s="15"/>
    </row>
    <row r="55" spans="1:15" ht="12.75">
      <c r="A55" t="s">
        <v>20</v>
      </c>
      <c r="C55" s="9">
        <f>C39+SUM(C43:C52)</f>
        <v>75245972</v>
      </c>
      <c r="F55" s="9">
        <f>F39+SUM(F43:F52)-F30-F49</f>
        <v>447986796</v>
      </c>
      <c r="I55" s="2">
        <f>C55/F55*1000</f>
        <v>167.96470938844368</v>
      </c>
      <c r="N55" s="9">
        <f>SUM(N24:N52)-N39</f>
        <v>11872101</v>
      </c>
      <c r="O55" s="15">
        <f t="shared" si="3"/>
        <v>26.501006516272415</v>
      </c>
    </row>
    <row r="56" ht="12.75">
      <c r="A56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cp:lastPrinted>2007-02-27T15:45:20Z</cp:lastPrinted>
  <dcterms:created xsi:type="dcterms:W3CDTF">2005-05-26T12:42:14Z</dcterms:created>
  <dcterms:modified xsi:type="dcterms:W3CDTF">2007-06-15T09:54:30Z</dcterms:modified>
  <cp:category/>
  <cp:version/>
  <cp:contentType/>
  <cp:contentStatus/>
</cp:coreProperties>
</file>