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pSCIs CDDA env 2006" sheetId="1" r:id="rId1"/>
    <sheet name="pSCIs data env 2006" sheetId="2" r:id="rId2"/>
  </sheets>
  <definedNames/>
  <calcPr fullCalcOnLoad="1"/>
</workbook>
</file>

<file path=xl/sharedStrings.xml><?xml version="1.0" encoding="utf-8"?>
<sst xmlns="http://schemas.openxmlformats.org/spreadsheetml/2006/main" count="127" uniqueCount="85">
  <si>
    <t>CSI-08</t>
  </si>
  <si>
    <t>Share of designated areas per country following the categories: only under national designation, only under EU Habitats designation and both at national and EU Habitats designation</t>
  </si>
  <si>
    <t>pSCIs et CDDA sites (bdd pSCIs, dec 2005) (CDDA, aug 2005)</t>
  </si>
  <si>
    <t>SCIs</t>
  </si>
  <si>
    <t>Designated areas being under national and EU Habitats designation</t>
  </si>
  <si>
    <t>Designated areas being EU Habitats designation only</t>
  </si>
  <si>
    <t>CDDA</t>
  </si>
  <si>
    <t>Designated areas being national designation only</t>
  </si>
  <si>
    <t>SUM</t>
  </si>
  <si>
    <t>ST n2000 (ha)</t>
  </si>
  <si>
    <t>Snatn2000 (ha)</t>
  </si>
  <si>
    <t>Sn2000 (ha)</t>
  </si>
  <si>
    <t>STnat (ha)</t>
  </si>
  <si>
    <t>Snat (ha)</t>
  </si>
  <si>
    <t>Poland</t>
  </si>
  <si>
    <t>POL</t>
  </si>
  <si>
    <t>Germany</t>
  </si>
  <si>
    <t>DEU</t>
  </si>
  <si>
    <t>United Kingdom</t>
  </si>
  <si>
    <t>UK</t>
  </si>
  <si>
    <t>Czec Republic</t>
  </si>
  <si>
    <t>CZE</t>
  </si>
  <si>
    <t>Austria</t>
  </si>
  <si>
    <t>AUT</t>
  </si>
  <si>
    <t>Luxemburg</t>
  </si>
  <si>
    <t>LUX</t>
  </si>
  <si>
    <t>Slovakia</t>
  </si>
  <si>
    <t>SVK</t>
  </si>
  <si>
    <t>Cyprus</t>
  </si>
  <si>
    <t>CYP</t>
  </si>
  <si>
    <t>Estonia</t>
  </si>
  <si>
    <t>EE</t>
  </si>
  <si>
    <t>Malta</t>
  </si>
  <si>
    <t>MLT</t>
  </si>
  <si>
    <t>Italy</t>
  </si>
  <si>
    <t>ITA</t>
  </si>
  <si>
    <t>Latvia</t>
  </si>
  <si>
    <t>LVA</t>
  </si>
  <si>
    <t>Lithuania</t>
  </si>
  <si>
    <t>LTU</t>
  </si>
  <si>
    <t>Netherlands</t>
  </si>
  <si>
    <t>NLD</t>
  </si>
  <si>
    <t>Belgium</t>
  </si>
  <si>
    <t>BEL</t>
  </si>
  <si>
    <t>Hungary</t>
  </si>
  <si>
    <t>HUN</t>
  </si>
  <si>
    <t>Ireland</t>
  </si>
  <si>
    <t>IRL</t>
  </si>
  <si>
    <t>Spain</t>
  </si>
  <si>
    <t>ES</t>
  </si>
  <si>
    <t>Portugal</t>
  </si>
  <si>
    <t>PRT</t>
  </si>
  <si>
    <t>Slovenia</t>
  </si>
  <si>
    <t>SVN</t>
  </si>
  <si>
    <t>Finland</t>
  </si>
  <si>
    <t>FIN</t>
  </si>
  <si>
    <t>Denmark</t>
  </si>
  <si>
    <t>DNK</t>
  </si>
  <si>
    <t>Sweden</t>
  </si>
  <si>
    <t>SWE</t>
  </si>
  <si>
    <t>France</t>
  </si>
  <si>
    <t>FRA</t>
  </si>
  <si>
    <t>Greece</t>
  </si>
  <si>
    <t>GR</t>
  </si>
  <si>
    <t>base pSCIs dec 2005</t>
  </si>
  <si>
    <t>base CDDA AUG 2005</t>
  </si>
  <si>
    <t>desicode=XX00 et IN** exclus</t>
  </si>
  <si>
    <t>pSCIs</t>
  </si>
  <si>
    <t>STn2000 (ha)</t>
  </si>
  <si>
    <t>CDDA 200410</t>
  </si>
  <si>
    <t>DE</t>
  </si>
  <si>
    <t>AT</t>
  </si>
  <si>
    <t>Luxemburgh</t>
  </si>
  <si>
    <t>LU</t>
  </si>
  <si>
    <t>IT</t>
  </si>
  <si>
    <t>NL</t>
  </si>
  <si>
    <t>BE</t>
  </si>
  <si>
    <t>IE</t>
  </si>
  <si>
    <t>PT</t>
  </si>
  <si>
    <t>FI</t>
  </si>
  <si>
    <t>DK</t>
  </si>
  <si>
    <t>Espania</t>
  </si>
  <si>
    <t>FR</t>
  </si>
  <si>
    <t>SE</t>
  </si>
  <si>
    <t>base pSCIs dec 2004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</si>
</sst>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kr.&quot;#,##0;\-&quot;kr.&quot;#,##0"/>
    <numFmt numFmtId="173" formatCode="&quot;kr.&quot;#,##0;[Red]\-&quot;kr.&quot;#,##0"/>
    <numFmt numFmtId="174" formatCode="&quot;kr.&quot;#,##0.00;\-&quot;kr.&quot;#,##0.00"/>
    <numFmt numFmtId="175" formatCode="&quot;kr.&quot;#,##0.00;[Red]\-&quot;kr.&quot;#,##0.00"/>
    <numFmt numFmtId="176" formatCode="_-&quot;kr.&quot;* #,##0_-;\-&quot;kr.&quot;* #,##0_-;_-&quot;kr.&quot;* &quot;-&quot;_-;_-@_-"/>
    <numFmt numFmtId="177" formatCode="_-&quot;kr.&quot;* #,##0.00_-;\-&quot;kr.&quot;* #,##0.00_-;_-&quot;kr.&quot;* &quot;-&quot;??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Vrai&quot;;&quot;Vrai&quot;;&quot;Faux&quot;"/>
    <numFmt numFmtId="189" formatCode="&quot;Actif&quot;;&quot;Actif&quot;;&quot;Inactif&quot;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0"/>
    </font>
    <font>
      <i/>
      <sz val="10"/>
      <color indexed="23"/>
      <name val="Arial"/>
      <family val="2"/>
    </font>
    <font>
      <sz val="11"/>
      <name val="Verdana"/>
      <family val="2"/>
    </font>
    <font>
      <sz val="11.5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2" borderId="1" xfId="23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1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24" applyFont="1" applyFill="1" applyBorder="1" applyAlignment="1">
      <alignment horizontal="center" vertical="center"/>
      <protection/>
    </xf>
    <xf numFmtId="0" fontId="5" fillId="2" borderId="2" xfId="23" applyFont="1" applyFill="1" applyBorder="1" applyAlignment="1">
      <alignment horizontal="center"/>
      <protection/>
    </xf>
    <xf numFmtId="0" fontId="6" fillId="0" borderId="3" xfId="23" applyFont="1" applyFill="1" applyBorder="1" applyAlignment="1">
      <alignment horizontal="center"/>
      <protection/>
    </xf>
    <xf numFmtId="0" fontId="5" fillId="2" borderId="4" xfId="23" applyFont="1" applyFill="1" applyBorder="1" applyAlignment="1">
      <alignment horizontal="center"/>
      <protection/>
    </xf>
    <xf numFmtId="0" fontId="5" fillId="4" borderId="5" xfId="21" applyFont="1" applyFill="1" applyBorder="1" applyAlignment="1">
      <alignment horizontal="center"/>
      <protection/>
    </xf>
    <xf numFmtId="0" fontId="6" fillId="3" borderId="2" xfId="21" applyFont="1" applyFill="1" applyBorder="1" applyAlignment="1">
      <alignment horizontal="center"/>
      <protection/>
    </xf>
    <xf numFmtId="0" fontId="6" fillId="0" borderId="1" xfId="22" applyFont="1" applyFill="1" applyBorder="1" applyAlignment="1">
      <alignment horizontal="center"/>
      <protection/>
    </xf>
    <xf numFmtId="0" fontId="6" fillId="3" borderId="1" xfId="2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3" fillId="0" borderId="0" xfId="24" applyFont="1" applyFill="1" applyBorder="1" applyAlignment="1">
      <alignment horizontal="center"/>
      <protection/>
    </xf>
    <xf numFmtId="0" fontId="6" fillId="3" borderId="6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3" fillId="0" borderId="8" xfId="23" applyFont="1" applyFill="1" applyBorder="1" applyAlignment="1">
      <alignment wrapText="1"/>
      <protection/>
    </xf>
    <xf numFmtId="0" fontId="3" fillId="0" borderId="9" xfId="23" applyFont="1" applyFill="1" applyBorder="1" applyAlignment="1">
      <alignment horizontal="right" wrapText="1"/>
      <protection/>
    </xf>
    <xf numFmtId="0" fontId="3" fillId="0" borderId="10" xfId="23" applyFont="1" applyFill="1" applyBorder="1" applyAlignment="1">
      <alignment horizontal="right" wrapText="1"/>
      <protection/>
    </xf>
    <xf numFmtId="0" fontId="0" fillId="0" borderId="11" xfId="0" applyBorder="1" applyAlignment="1">
      <alignment/>
    </xf>
    <xf numFmtId="0" fontId="3" fillId="0" borderId="8" xfId="24" applyFont="1" applyFill="1" applyBorder="1" applyAlignment="1">
      <alignment wrapText="1"/>
      <protection/>
    </xf>
    <xf numFmtId="0" fontId="0" fillId="0" borderId="8" xfId="24" applyFont="1" applyFill="1" applyBorder="1" applyAlignment="1">
      <alignment horizontal="right" wrapText="1"/>
      <protection/>
    </xf>
    <xf numFmtId="0" fontId="3" fillId="0" borderId="12" xfId="21" applyFont="1" applyFill="1" applyBorder="1" applyAlignment="1">
      <alignment horizontal="right" wrapText="1"/>
      <protection/>
    </xf>
    <xf numFmtId="1" fontId="0" fillId="0" borderId="9" xfId="21" applyNumberFormat="1" applyFont="1" applyFill="1" applyBorder="1" applyAlignment="1">
      <alignment horizontal="center" wrapText="1"/>
      <protection/>
    </xf>
    <xf numFmtId="0" fontId="3" fillId="0" borderId="13" xfId="24" applyFont="1" applyFill="1" applyBorder="1" applyAlignment="1">
      <alignment horizontal="right" wrapText="1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14" xfId="24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3" fillId="0" borderId="8" xfId="24" applyFont="1" applyFill="1" applyBorder="1" applyAlignment="1">
      <alignment horizontal="right" wrapText="1"/>
      <protection/>
    </xf>
    <xf numFmtId="1" fontId="3" fillId="0" borderId="9" xfId="21" applyNumberFormat="1" applyFont="1" applyFill="1" applyBorder="1" applyAlignment="1">
      <alignment horizontal="center" wrapText="1"/>
      <protection/>
    </xf>
    <xf numFmtId="0" fontId="3" fillId="0" borderId="15" xfId="24" applyFont="1" applyFill="1" applyBorder="1" applyAlignment="1">
      <alignment horizontal="right" wrapText="1"/>
      <protection/>
    </xf>
    <xf numFmtId="0" fontId="0" fillId="0" borderId="0" xfId="24" applyFont="1" applyFill="1" applyBorder="1" applyAlignment="1">
      <alignment horizontal="right" wrapText="1"/>
      <protection/>
    </xf>
    <xf numFmtId="0" fontId="3" fillId="0" borderId="9" xfId="21" applyNumberFormat="1" applyFont="1" applyFill="1" applyBorder="1" applyAlignment="1">
      <alignment horizontal="center" wrapText="1"/>
      <protection/>
    </xf>
    <xf numFmtId="0" fontId="3" fillId="0" borderId="0" xfId="24" applyFont="1" applyFill="1" applyBorder="1" applyAlignment="1">
      <alignment horizontal="right" wrapText="1"/>
      <protection/>
    </xf>
    <xf numFmtId="0" fontId="3" fillId="0" borderId="0" xfId="24" applyFont="1" applyFill="1" applyBorder="1" applyAlignment="1">
      <alignment horizontal="right" wrapText="1"/>
      <protection/>
    </xf>
    <xf numFmtId="1" fontId="3" fillId="0" borderId="9" xfId="21" applyNumberFormat="1" applyFont="1" applyFill="1" applyBorder="1" applyAlignment="1">
      <alignment horizontal="center" wrapText="1"/>
      <protection/>
    </xf>
    <xf numFmtId="0" fontId="3" fillId="0" borderId="0" xfId="23" applyFont="1" applyFill="1" applyBorder="1" applyAlignment="1">
      <alignment horizontal="right" wrapText="1"/>
      <protection/>
    </xf>
    <xf numFmtId="0" fontId="3" fillId="0" borderId="16" xfId="24" applyFont="1" applyFill="1" applyBorder="1" applyAlignment="1">
      <alignment wrapText="1"/>
      <protection/>
    </xf>
    <xf numFmtId="0" fontId="0" fillId="0" borderId="16" xfId="24" applyFont="1" applyFill="1" applyBorder="1" applyAlignment="1">
      <alignment horizontal="right" wrapText="1"/>
      <protection/>
    </xf>
    <xf numFmtId="0" fontId="3" fillId="0" borderId="12" xfId="24" applyFont="1" applyFill="1" applyBorder="1" applyAlignment="1">
      <alignment wrapText="1"/>
      <protection/>
    </xf>
    <xf numFmtId="0" fontId="0" fillId="0" borderId="12" xfId="24" applyFont="1" applyFill="1" applyBorder="1" applyAlignment="1">
      <alignment horizontal="right" wrapText="1"/>
      <protection/>
    </xf>
    <xf numFmtId="0" fontId="3" fillId="0" borderId="17" xfId="23" applyFont="1" applyFill="1" applyBorder="1" applyAlignment="1">
      <alignment wrapText="1"/>
      <protection/>
    </xf>
    <xf numFmtId="0" fontId="3" fillId="0" borderId="18" xfId="23" applyFont="1" applyFill="1" applyBorder="1" applyAlignment="1">
      <alignment horizontal="right" wrapText="1"/>
      <protection/>
    </xf>
    <xf numFmtId="0" fontId="3" fillId="0" borderId="19" xfId="23" applyFont="1" applyFill="1" applyBorder="1" applyAlignment="1">
      <alignment horizontal="right" wrapText="1"/>
      <protection/>
    </xf>
    <xf numFmtId="0" fontId="0" fillId="0" borderId="20" xfId="0" applyBorder="1" applyAlignment="1">
      <alignment/>
    </xf>
    <xf numFmtId="0" fontId="3" fillId="0" borderId="17" xfId="24" applyFont="1" applyFill="1" applyBorder="1" applyAlignment="1">
      <alignment wrapText="1"/>
      <protection/>
    </xf>
    <xf numFmtId="0" fontId="0" fillId="0" borderId="17" xfId="24" applyFont="1" applyFill="1" applyBorder="1" applyAlignment="1">
      <alignment horizontal="right" wrapText="1"/>
      <protection/>
    </xf>
    <xf numFmtId="0" fontId="3" fillId="0" borderId="17" xfId="21" applyFont="1" applyFill="1" applyBorder="1" applyAlignment="1">
      <alignment horizontal="right" wrapText="1"/>
      <protection/>
    </xf>
    <xf numFmtId="0" fontId="6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right" wrapText="1"/>
      <protection/>
    </xf>
    <xf numFmtId="0" fontId="6" fillId="0" borderId="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right" wrapText="1"/>
      <protection/>
    </xf>
    <xf numFmtId="0" fontId="6" fillId="0" borderId="0" xfId="2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/>
    </xf>
    <xf numFmtId="2" fontId="6" fillId="0" borderId="0" xfId="21" applyNumberFormat="1" applyFont="1" applyFill="1" applyBorder="1" applyAlignment="1">
      <alignment horizontal="center"/>
      <protection/>
    </xf>
    <xf numFmtId="17" fontId="4" fillId="0" borderId="0" xfId="0" applyNumberFormat="1" applyFont="1" applyAlignment="1">
      <alignment horizontal="center"/>
    </xf>
    <xf numFmtId="0" fontId="3" fillId="0" borderId="0" xfId="21" applyFont="1" applyFill="1" applyBorder="1" applyAlignment="1">
      <alignment horizontal="center" wrapText="1"/>
      <protection/>
    </xf>
    <xf numFmtId="0" fontId="3" fillId="0" borderId="0" xfId="21" applyNumberFormat="1" applyFont="1" applyFill="1" applyBorder="1" applyAlignment="1">
      <alignment horizontal="center" wrapText="1"/>
      <protection/>
    </xf>
    <xf numFmtId="0" fontId="4" fillId="0" borderId="0" xfId="0" applyFont="1" applyAlignment="1">
      <alignment horizontal="center"/>
    </xf>
    <xf numFmtId="0" fontId="3" fillId="0" borderId="0" xfId="21" applyFont="1" applyFill="1" applyBorder="1" applyAlignment="1">
      <alignment horizontal="left" wrapText="1"/>
      <protection/>
    </xf>
    <xf numFmtId="0" fontId="6" fillId="0" borderId="21" xfId="21" applyFont="1" applyFill="1" applyBorder="1" applyAlignment="1">
      <alignment horizontal="center"/>
      <protection/>
    </xf>
    <xf numFmtId="0" fontId="7" fillId="0" borderId="22" xfId="21" applyFont="1" applyFill="1" applyBorder="1" applyAlignment="1">
      <alignment horizontal="center"/>
      <protection/>
    </xf>
    <xf numFmtId="0" fontId="7" fillId="0" borderId="21" xfId="21" applyFont="1" applyFill="1" applyBorder="1" applyAlignment="1">
      <alignment horizontal="center"/>
      <protection/>
    </xf>
    <xf numFmtId="0" fontId="7" fillId="0" borderId="22" xfId="22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8" fillId="0" borderId="23" xfId="21" applyFont="1" applyFill="1" applyBorder="1" applyAlignment="1">
      <alignment horizontal="right" wrapText="1"/>
      <protection/>
    </xf>
    <xf numFmtId="0" fontId="3" fillId="5" borderId="6" xfId="21" applyFont="1" applyFill="1" applyBorder="1" applyAlignment="1">
      <alignment horizontal="right" wrapText="1"/>
      <protection/>
    </xf>
    <xf numFmtId="0" fontId="0" fillId="3" borderId="6" xfId="0" applyFill="1" applyBorder="1" applyAlignment="1">
      <alignment/>
    </xf>
    <xf numFmtId="0" fontId="8" fillId="0" borderId="14" xfId="22" applyFont="1" applyFill="1" applyBorder="1" applyAlignment="1">
      <alignment horizontal="left" wrapText="1"/>
      <protection/>
    </xf>
    <xf numFmtId="0" fontId="8" fillId="0" borderId="23" xfId="22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0" fontId="9" fillId="0" borderId="23" xfId="22" applyFont="1" applyFill="1" applyBorder="1" applyAlignment="1">
      <alignment horizontal="right" wrapText="1"/>
      <protection/>
    </xf>
    <xf numFmtId="0" fontId="3" fillId="3" borderId="6" xfId="21" applyFont="1" applyFill="1" applyBorder="1" applyAlignment="1">
      <alignment horizontal="right" wrapText="1"/>
      <protection/>
    </xf>
    <xf numFmtId="0" fontId="3" fillId="3" borderId="6" xfId="21" applyFont="1" applyFill="1" applyBorder="1" applyAlignment="1">
      <alignment horizontal="right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uil1" xfId="21"/>
    <cellStyle name="Normal_pSCIs data" xfId="22"/>
    <cellStyle name="Normal_pSCIs data env 2005 (2)" xfId="23"/>
    <cellStyle name="Normal_pSCIs data env 2006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365"/>
          <c:w val="0.94325"/>
          <c:h val="0.863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'pSCIs data env 2006'!$H$5</c:f>
              <c:strCache>
                <c:ptCount val="1"/>
                <c:pt idx="0">
                  <c:v>Designated areas being national designation only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'pSCIs data env 2006'!$A$7:$A$31</c:f>
              <c:strCache>
                <c:ptCount val="25"/>
                <c:pt idx="0">
                  <c:v>Poland</c:v>
                </c:pt>
                <c:pt idx="1">
                  <c:v>Germany</c:v>
                </c:pt>
                <c:pt idx="2">
                  <c:v>United Kingdom</c:v>
                </c:pt>
                <c:pt idx="3">
                  <c:v>Czec Republic</c:v>
                </c:pt>
                <c:pt idx="4">
                  <c:v>Austria</c:v>
                </c:pt>
                <c:pt idx="5">
                  <c:v>Luxemburg</c:v>
                </c:pt>
                <c:pt idx="6">
                  <c:v>Slovakia</c:v>
                </c:pt>
                <c:pt idx="7">
                  <c:v>Cyprus</c:v>
                </c:pt>
                <c:pt idx="8">
                  <c:v>Estonia</c:v>
                </c:pt>
                <c:pt idx="9">
                  <c:v>Malta</c:v>
                </c:pt>
                <c:pt idx="10">
                  <c:v>Italy</c:v>
                </c:pt>
                <c:pt idx="11">
                  <c:v>Latvia</c:v>
                </c:pt>
                <c:pt idx="12">
                  <c:v>Lithuania</c:v>
                </c:pt>
                <c:pt idx="13">
                  <c:v>Netherlands</c:v>
                </c:pt>
                <c:pt idx="14">
                  <c:v>Belgium</c:v>
                </c:pt>
                <c:pt idx="15">
                  <c:v>Hungary</c:v>
                </c:pt>
                <c:pt idx="16">
                  <c:v>Ireland</c:v>
                </c:pt>
                <c:pt idx="17">
                  <c:v>Spain</c:v>
                </c:pt>
                <c:pt idx="18">
                  <c:v>Portugal</c:v>
                </c:pt>
                <c:pt idx="19">
                  <c:v>Slovenia</c:v>
                </c:pt>
                <c:pt idx="20">
                  <c:v>Finland</c:v>
                </c:pt>
                <c:pt idx="21">
                  <c:v>Denmark</c:v>
                </c:pt>
                <c:pt idx="22">
                  <c:v>Sweden</c:v>
                </c:pt>
                <c:pt idx="23">
                  <c:v>France</c:v>
                </c:pt>
                <c:pt idx="24">
                  <c:v>Greece</c:v>
                </c:pt>
              </c:strCache>
            </c:strRef>
          </c:cat>
          <c:val>
            <c:numRef>
              <c:f>'pSCIs data env 2006'!$H$7:$H$31</c:f>
              <c:numCache>
                <c:ptCount val="25"/>
                <c:pt idx="0">
                  <c:v>8347112.679300001</c:v>
                </c:pt>
                <c:pt idx="1">
                  <c:v>17483408.526668858</c:v>
                </c:pt>
                <c:pt idx="2">
                  <c:v>7135839.05004901</c:v>
                </c:pt>
                <c:pt idx="3">
                  <c:v>1320682.96615409</c:v>
                </c:pt>
                <c:pt idx="4">
                  <c:v>1596575.3452699978</c:v>
                </c:pt>
                <c:pt idx="5">
                  <c:v>53080.2465</c:v>
                </c:pt>
                <c:pt idx="6">
                  <c:v>749646.0497645915</c:v>
                </c:pt>
                <c:pt idx="7">
                  <c:v>65144.8</c:v>
                </c:pt>
                <c:pt idx="8">
                  <c:v>1240832.286903047</c:v>
                </c:pt>
                <c:pt idx="9">
                  <c:v>3833.7634000000007</c:v>
                </c:pt>
                <c:pt idx="10">
                  <c:v>3548416.0219999994</c:v>
                </c:pt>
                <c:pt idx="11">
                  <c:v>494301.54000000004</c:v>
                </c:pt>
                <c:pt idx="12">
                  <c:v>410155.29000000004</c:v>
                </c:pt>
                <c:pt idx="13">
                  <c:v>354664.47</c:v>
                </c:pt>
                <c:pt idx="14">
                  <c:v>81449.05513467</c:v>
                </c:pt>
                <c:pt idx="15">
                  <c:v>279157.22679999983</c:v>
                </c:pt>
                <c:pt idx="16">
                  <c:v>207421.73409999994</c:v>
                </c:pt>
                <c:pt idx="17">
                  <c:v>1877804.5741080036</c:v>
                </c:pt>
                <c:pt idx="18">
                  <c:v>247800.6457000001</c:v>
                </c:pt>
                <c:pt idx="19">
                  <c:v>82154.62836999996</c:v>
                </c:pt>
                <c:pt idx="20">
                  <c:v>482538.5854999954</c:v>
                </c:pt>
                <c:pt idx="21">
                  <c:v>65525.03700000001</c:v>
                </c:pt>
                <c:pt idx="22">
                  <c:v>360321.6194972815</c:v>
                </c:pt>
                <c:pt idx="23">
                  <c:v>100907.21380064706</c:v>
                </c:pt>
                <c:pt idx="24">
                  <c:v>15859.65628200036</c:v>
                </c:pt>
              </c:numCache>
            </c:numRef>
          </c:val>
        </c:ser>
        <c:ser>
          <c:idx val="0"/>
          <c:order val="1"/>
          <c:tx>
            <c:strRef>
              <c:f>'pSCIs data env 2006'!$C$5</c:f>
              <c:strCache>
                <c:ptCount val="1"/>
                <c:pt idx="0">
                  <c:v>Designated areas being under national and EU Habitats designation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'pSCIs data env 2006'!$A$7:$A$31</c:f>
              <c:strCache>
                <c:ptCount val="25"/>
                <c:pt idx="0">
                  <c:v>Poland</c:v>
                </c:pt>
                <c:pt idx="1">
                  <c:v>Germany</c:v>
                </c:pt>
                <c:pt idx="2">
                  <c:v>United Kingdom</c:v>
                </c:pt>
                <c:pt idx="3">
                  <c:v>Czec Republic</c:v>
                </c:pt>
                <c:pt idx="4">
                  <c:v>Austria</c:v>
                </c:pt>
                <c:pt idx="5">
                  <c:v>Luxemburg</c:v>
                </c:pt>
                <c:pt idx="6">
                  <c:v>Slovakia</c:v>
                </c:pt>
                <c:pt idx="7">
                  <c:v>Cyprus</c:v>
                </c:pt>
                <c:pt idx="8">
                  <c:v>Estonia</c:v>
                </c:pt>
                <c:pt idx="9">
                  <c:v>Malta</c:v>
                </c:pt>
                <c:pt idx="10">
                  <c:v>Italy</c:v>
                </c:pt>
                <c:pt idx="11">
                  <c:v>Latvia</c:v>
                </c:pt>
                <c:pt idx="12">
                  <c:v>Lithuania</c:v>
                </c:pt>
                <c:pt idx="13">
                  <c:v>Netherlands</c:v>
                </c:pt>
                <c:pt idx="14">
                  <c:v>Belgium</c:v>
                </c:pt>
                <c:pt idx="15">
                  <c:v>Hungary</c:v>
                </c:pt>
                <c:pt idx="16">
                  <c:v>Ireland</c:v>
                </c:pt>
                <c:pt idx="17">
                  <c:v>Spain</c:v>
                </c:pt>
                <c:pt idx="18">
                  <c:v>Portugal</c:v>
                </c:pt>
                <c:pt idx="19">
                  <c:v>Slovenia</c:v>
                </c:pt>
                <c:pt idx="20">
                  <c:v>Finland</c:v>
                </c:pt>
                <c:pt idx="21">
                  <c:v>Denmark</c:v>
                </c:pt>
                <c:pt idx="22">
                  <c:v>Sweden</c:v>
                </c:pt>
                <c:pt idx="23">
                  <c:v>France</c:v>
                </c:pt>
                <c:pt idx="24">
                  <c:v>Greece</c:v>
                </c:pt>
              </c:strCache>
            </c:strRef>
          </c:cat>
          <c:val>
            <c:numRef>
              <c:f>'pSCIs data env 2006'!$C$7:$C$31</c:f>
              <c:numCache>
                <c:ptCount val="25"/>
                <c:pt idx="0">
                  <c:v>779535.4806999997</c:v>
                </c:pt>
                <c:pt idx="1">
                  <c:v>2047637.3268111038</c:v>
                </c:pt>
                <c:pt idx="2">
                  <c:v>1499007.59226</c:v>
                </c:pt>
                <c:pt idx="3">
                  <c:v>676621.1893279993</c:v>
                </c:pt>
                <c:pt idx="4">
                  <c:v>750967.74068</c:v>
                </c:pt>
                <c:pt idx="5">
                  <c:v>37335.7535</c:v>
                </c:pt>
                <c:pt idx="6">
                  <c:v>461101.83393540833</c:v>
                </c:pt>
                <c:pt idx="7">
                  <c:v>36165.2</c:v>
                </c:pt>
                <c:pt idx="8">
                  <c:v>872015.7130000003</c:v>
                </c:pt>
                <c:pt idx="9">
                  <c:v>3121.3365999999996</c:v>
                </c:pt>
                <c:pt idx="10">
                  <c:v>2184145.9780000006</c:v>
                </c:pt>
                <c:pt idx="11">
                  <c:v>765127.25</c:v>
                </c:pt>
                <c:pt idx="12">
                  <c:v>525937.71</c:v>
                </c:pt>
                <c:pt idx="13">
                  <c:v>429725.53</c:v>
                </c:pt>
                <c:pt idx="14">
                  <c:v>23789.03486533</c:v>
                </c:pt>
                <c:pt idx="15">
                  <c:v>558528.7732000002</c:v>
                </c:pt>
                <c:pt idx="16">
                  <c:v>97062.76590000004</c:v>
                </c:pt>
                <c:pt idx="17">
                  <c:v>4210759.6028919965</c:v>
                </c:pt>
                <c:pt idx="18">
                  <c:v>531215.3542999999</c:v>
                </c:pt>
                <c:pt idx="19">
                  <c:v>149562.37163000004</c:v>
                </c:pt>
                <c:pt idx="20">
                  <c:v>2734852.164499999</c:v>
                </c:pt>
                <c:pt idx="21">
                  <c:v>414826.963</c:v>
                </c:pt>
                <c:pt idx="22">
                  <c:v>4931437.823000004</c:v>
                </c:pt>
                <c:pt idx="23">
                  <c:v>1614478.3873999987</c:v>
                </c:pt>
                <c:pt idx="24">
                  <c:v>679309.4437179996</c:v>
                </c:pt>
              </c:numCache>
            </c:numRef>
          </c:val>
        </c:ser>
        <c:ser>
          <c:idx val="1"/>
          <c:order val="2"/>
          <c:tx>
            <c:strRef>
              <c:f>'pSCIs data env 2006'!$D$5</c:f>
              <c:strCache>
                <c:ptCount val="1"/>
                <c:pt idx="0">
                  <c:v>Designated areas being EU Habitats designation only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'pSCIs data env 2006'!$A$7:$A$31</c:f>
              <c:strCache>
                <c:ptCount val="25"/>
                <c:pt idx="0">
                  <c:v>Poland</c:v>
                </c:pt>
                <c:pt idx="1">
                  <c:v>Germany</c:v>
                </c:pt>
                <c:pt idx="2">
                  <c:v>United Kingdom</c:v>
                </c:pt>
                <c:pt idx="3">
                  <c:v>Czec Republic</c:v>
                </c:pt>
                <c:pt idx="4">
                  <c:v>Austria</c:v>
                </c:pt>
                <c:pt idx="5">
                  <c:v>Luxemburg</c:v>
                </c:pt>
                <c:pt idx="6">
                  <c:v>Slovakia</c:v>
                </c:pt>
                <c:pt idx="7">
                  <c:v>Cyprus</c:v>
                </c:pt>
                <c:pt idx="8">
                  <c:v>Estonia</c:v>
                </c:pt>
                <c:pt idx="9">
                  <c:v>Malta</c:v>
                </c:pt>
                <c:pt idx="10">
                  <c:v>Italy</c:v>
                </c:pt>
                <c:pt idx="11">
                  <c:v>Latvia</c:v>
                </c:pt>
                <c:pt idx="12">
                  <c:v>Lithuania</c:v>
                </c:pt>
                <c:pt idx="13">
                  <c:v>Netherlands</c:v>
                </c:pt>
                <c:pt idx="14">
                  <c:v>Belgium</c:v>
                </c:pt>
                <c:pt idx="15">
                  <c:v>Hungary</c:v>
                </c:pt>
                <c:pt idx="16">
                  <c:v>Ireland</c:v>
                </c:pt>
                <c:pt idx="17">
                  <c:v>Spain</c:v>
                </c:pt>
                <c:pt idx="18">
                  <c:v>Portugal</c:v>
                </c:pt>
                <c:pt idx="19">
                  <c:v>Slovenia</c:v>
                </c:pt>
                <c:pt idx="20">
                  <c:v>Finland</c:v>
                </c:pt>
                <c:pt idx="21">
                  <c:v>Denmark</c:v>
                </c:pt>
                <c:pt idx="22">
                  <c:v>Sweden</c:v>
                </c:pt>
                <c:pt idx="23">
                  <c:v>France</c:v>
                </c:pt>
                <c:pt idx="24">
                  <c:v>Greece</c:v>
                </c:pt>
              </c:strCache>
            </c:strRef>
          </c:cat>
          <c:val>
            <c:numRef>
              <c:f>'pSCIs data env 2006'!$D$7:$D$31</c:f>
              <c:numCache>
                <c:ptCount val="25"/>
                <c:pt idx="0">
                  <c:v>532850.2193000002</c:v>
                </c:pt>
                <c:pt idx="1">
                  <c:v>3264696.4069888936</c:v>
                </c:pt>
                <c:pt idx="2">
                  <c:v>1011037.9777399998</c:v>
                </c:pt>
                <c:pt idx="3">
                  <c:v>47791.86187200039</c:v>
                </c:pt>
                <c:pt idx="4">
                  <c:v>137425.3373199997</c:v>
                </c:pt>
                <c:pt idx="5">
                  <c:v>975.3965000000026</c:v>
                </c:pt>
                <c:pt idx="6">
                  <c:v>112834.38906459132</c:v>
                </c:pt>
                <c:pt idx="7">
                  <c:v>14786.800000000003</c:v>
                </c:pt>
                <c:pt idx="8">
                  <c:v>187092.04699999967</c:v>
                </c:pt>
                <c:pt idx="9">
                  <c:v>813.3534000000004</c:v>
                </c:pt>
                <c:pt idx="10">
                  <c:v>2213586.8819999998</c:v>
                </c:pt>
                <c:pt idx="11">
                  <c:v>0</c:v>
                </c:pt>
                <c:pt idx="12">
                  <c:v>140419.99</c:v>
                </c:pt>
                <c:pt idx="13">
                  <c:v>321111.47</c:v>
                </c:pt>
                <c:pt idx="14">
                  <c:v>298299.00163467013</c:v>
                </c:pt>
                <c:pt idx="15">
                  <c:v>834392.5537999994</c:v>
                </c:pt>
                <c:pt idx="16">
                  <c:v>959011.3541000001</c:v>
                </c:pt>
                <c:pt idx="17">
                  <c:v>7699307.365705008</c:v>
                </c:pt>
                <c:pt idx="18">
                  <c:v>1119078.3257</c:v>
                </c:pt>
                <c:pt idx="19">
                  <c:v>486399.62237000023</c:v>
                </c:pt>
                <c:pt idx="20">
                  <c:v>2058372.0155000007</c:v>
                </c:pt>
                <c:pt idx="21">
                  <c:v>698768.037</c:v>
                </c:pt>
                <c:pt idx="22">
                  <c:v>1304185.0769999987</c:v>
                </c:pt>
                <c:pt idx="23">
                  <c:v>2677036.4826000016</c:v>
                </c:pt>
                <c:pt idx="24">
                  <c:v>2084787.4962820003</c:v>
                </c:pt>
              </c:numCache>
            </c:numRef>
          </c:val>
        </c:ser>
        <c:overlap val="100"/>
        <c:axId val="56613627"/>
        <c:axId val="39760596"/>
      </c:barChart>
      <c:catAx>
        <c:axId val="56613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60596"/>
        <c:crosses val="autoZero"/>
        <c:auto val="1"/>
        <c:lblOffset val="100"/>
        <c:noMultiLvlLbl val="0"/>
      </c:catAx>
      <c:valAx>
        <c:axId val="39760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136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"/>
          <c:y val="0.90675"/>
          <c:w val="0.36325"/>
          <c:h val="0.09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5201900" cy="9496425"/>
    <xdr:graphicFrame>
      <xdr:nvGraphicFramePr>
        <xdr:cNvPr id="1" name="Chart 1"/>
        <xdr:cNvGraphicFramePr/>
      </xdr:nvGraphicFramePr>
      <xdr:xfrm>
        <a:off x="0" y="0"/>
        <a:ext cx="15201900" cy="949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>
      <selection activeCell="A3" sqref="A3"/>
    </sheetView>
  </sheetViews>
  <sheetFormatPr defaultColWidth="9.140625" defaultRowHeight="12.75"/>
  <cols>
    <col min="1" max="1" width="14.28125" style="1" customWidth="1"/>
    <col min="2" max="2" width="16.140625" style="0" bestFit="1" customWidth="1"/>
    <col min="3" max="3" width="14.28125" style="0" bestFit="1" customWidth="1"/>
    <col min="4" max="4" width="12.00390625" style="0" bestFit="1" customWidth="1"/>
    <col min="5" max="5" width="11.421875" style="0" customWidth="1"/>
    <col min="6" max="6" width="12.7109375" style="0" bestFit="1" customWidth="1"/>
    <col min="7" max="8" width="11.57421875" style="0" bestFit="1" customWidth="1"/>
    <col min="9" max="9" width="11.421875" style="0" customWidth="1"/>
    <col min="10" max="10" width="8.140625" style="0" customWidth="1"/>
    <col min="11" max="11" width="11.421875" style="0" customWidth="1"/>
    <col min="12" max="12" width="4.00390625" style="0" customWidth="1"/>
    <col min="13" max="16384" width="11.4218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3" t="s">
        <v>2</v>
      </c>
    </row>
    <row r="4" ht="13.5" thickBot="1"/>
    <row r="5" spans="1:14" s="9" customFormat="1" ht="105" customHeight="1" thickBot="1">
      <c r="A5" s="4" t="s">
        <v>3</v>
      </c>
      <c r="B5" s="5"/>
      <c r="C5" s="6" t="s">
        <v>4</v>
      </c>
      <c r="D5" s="6" t="s">
        <v>5</v>
      </c>
      <c r="E5" s="5"/>
      <c r="F5" s="7" t="s">
        <v>6</v>
      </c>
      <c r="G5" s="5"/>
      <c r="H5" s="6" t="s">
        <v>7</v>
      </c>
      <c r="I5" s="8"/>
      <c r="K5" t="s">
        <v>8</v>
      </c>
      <c r="L5" s="10"/>
      <c r="M5" s="10"/>
      <c r="N5" s="10"/>
    </row>
    <row r="6" spans="1:17" ht="12.75">
      <c r="A6" s="11"/>
      <c r="B6" s="12" t="s">
        <v>9</v>
      </c>
      <c r="C6" s="13" t="s">
        <v>10</v>
      </c>
      <c r="D6" s="14" t="s">
        <v>11</v>
      </c>
      <c r="F6" s="15"/>
      <c r="G6" s="16" t="s">
        <v>12</v>
      </c>
      <c r="H6" s="17" t="s">
        <v>13</v>
      </c>
      <c r="I6" s="18"/>
      <c r="L6" s="19"/>
      <c r="M6" s="20" t="s">
        <v>10</v>
      </c>
      <c r="N6" s="20" t="s">
        <v>11</v>
      </c>
      <c r="O6" s="21" t="s">
        <v>13</v>
      </c>
      <c r="P6" s="22"/>
      <c r="Q6" s="22"/>
    </row>
    <row r="7" spans="1:17" ht="12.75">
      <c r="A7" s="23" t="s">
        <v>14</v>
      </c>
      <c r="B7" s="24">
        <v>1312385.7</v>
      </c>
      <c r="C7" s="25">
        <v>779535.4806999997</v>
      </c>
      <c r="D7" s="26">
        <f aca="true" t="shared" si="0" ref="D7:D31">B7-C7</f>
        <v>532850.2193000002</v>
      </c>
      <c r="E7" s="18"/>
      <c r="F7" s="27" t="s">
        <v>15</v>
      </c>
      <c r="G7" s="28">
        <v>9126648.16</v>
      </c>
      <c r="H7" s="29">
        <f aca="true" t="shared" si="1" ref="H7:H31">MAX(G7,C7)-MIN(G7,C7)</f>
        <v>8347112.679300001</v>
      </c>
      <c r="I7" s="30">
        <v>2002</v>
      </c>
      <c r="K7">
        <f aca="true" t="shared" si="2" ref="K7:K31">SUM(H7+D7+C7)</f>
        <v>9659498.3793</v>
      </c>
      <c r="L7" s="31"/>
      <c r="M7" s="32">
        <f aca="true" t="shared" si="3" ref="M7:M31">SUM(C7/K7*100)</f>
        <v>8.070144536392485</v>
      </c>
      <c r="N7" s="32">
        <f aca="true" t="shared" si="4" ref="N7:N31">SUM(D7/K7*100)</f>
        <v>5.516334268887931</v>
      </c>
      <c r="O7" s="33">
        <f aca="true" t="shared" si="5" ref="O7:O31">SUM(H7/K7*100)</f>
        <v>86.41352119471959</v>
      </c>
      <c r="P7" s="22"/>
      <c r="Q7" s="22"/>
    </row>
    <row r="8" spans="1:17" ht="12.75">
      <c r="A8" s="23" t="s">
        <v>16</v>
      </c>
      <c r="B8" s="24">
        <v>5312333.733799998</v>
      </c>
      <c r="C8" s="25">
        <v>2047637.3268111038</v>
      </c>
      <c r="D8" s="26">
        <f t="shared" si="0"/>
        <v>3264696.4069888936</v>
      </c>
      <c r="F8" s="27" t="s">
        <v>17</v>
      </c>
      <c r="G8" s="28">
        <v>19531045.853479963</v>
      </c>
      <c r="H8" s="29">
        <f t="shared" si="1"/>
        <v>17483408.526668858</v>
      </c>
      <c r="I8" s="30">
        <v>2004</v>
      </c>
      <c r="K8">
        <f t="shared" si="2"/>
        <v>22795742.260468856</v>
      </c>
      <c r="L8" s="34"/>
      <c r="M8" s="32">
        <f t="shared" si="3"/>
        <v>8.982542895135316</v>
      </c>
      <c r="N8" s="32">
        <f t="shared" si="4"/>
        <v>14.321518333054476</v>
      </c>
      <c r="O8" s="33">
        <f t="shared" si="5"/>
        <v>76.69593877181022</v>
      </c>
      <c r="P8" s="22"/>
      <c r="Q8" s="22"/>
    </row>
    <row r="9" spans="1:17" ht="12.75">
      <c r="A9" s="35" t="s">
        <v>18</v>
      </c>
      <c r="B9" s="24">
        <v>2510045.57</v>
      </c>
      <c r="C9" s="25">
        <v>1499007.59226</v>
      </c>
      <c r="D9" s="26">
        <f t="shared" si="0"/>
        <v>1011037.9777399998</v>
      </c>
      <c r="E9" s="18"/>
      <c r="F9" s="27" t="s">
        <v>19</v>
      </c>
      <c r="G9" s="28">
        <v>8634846.64230901</v>
      </c>
      <c r="H9" s="29">
        <f t="shared" si="1"/>
        <v>7135839.05004901</v>
      </c>
      <c r="I9" s="30">
        <v>2004</v>
      </c>
      <c r="K9">
        <f t="shared" si="2"/>
        <v>9645884.62004901</v>
      </c>
      <c r="L9" s="34"/>
      <c r="M9" s="32">
        <f t="shared" si="3"/>
        <v>15.540384851217345</v>
      </c>
      <c r="N9" s="32">
        <f t="shared" si="4"/>
        <v>10.48154749475806</v>
      </c>
      <c r="O9" s="33">
        <f t="shared" si="5"/>
        <v>73.9780676540246</v>
      </c>
      <c r="P9" s="22"/>
      <c r="Q9" s="22"/>
    </row>
    <row r="10" spans="1:17" ht="12.75">
      <c r="A10" s="23" t="s">
        <v>20</v>
      </c>
      <c r="B10" s="24">
        <v>724413.0511999996</v>
      </c>
      <c r="C10" s="25">
        <v>676621.1893279993</v>
      </c>
      <c r="D10" s="26">
        <f t="shared" si="0"/>
        <v>47791.86187200039</v>
      </c>
      <c r="F10" s="27" t="s">
        <v>21</v>
      </c>
      <c r="G10" s="28">
        <v>1997304.1554820891</v>
      </c>
      <c r="H10" s="29">
        <f t="shared" si="1"/>
        <v>1320682.96615409</v>
      </c>
      <c r="I10" s="30">
        <v>2004</v>
      </c>
      <c r="K10">
        <f t="shared" si="2"/>
        <v>2045096.0173540895</v>
      </c>
      <c r="L10" s="34"/>
      <c r="M10" s="32">
        <f t="shared" si="3"/>
        <v>33.08505730715765</v>
      </c>
      <c r="N10" s="32">
        <f t="shared" si="4"/>
        <v>2.336900637742803</v>
      </c>
      <c r="O10" s="33">
        <f t="shared" si="5"/>
        <v>64.57804205509954</v>
      </c>
      <c r="P10" s="22"/>
      <c r="Q10" s="22"/>
    </row>
    <row r="11" spans="1:17" ht="12.75">
      <c r="A11" s="23" t="s">
        <v>22</v>
      </c>
      <c r="B11" s="24">
        <v>888393.0779999997</v>
      </c>
      <c r="C11" s="25">
        <v>750967.74068</v>
      </c>
      <c r="D11" s="26">
        <f t="shared" si="0"/>
        <v>137425.3373199997</v>
      </c>
      <c r="F11" s="27" t="s">
        <v>23</v>
      </c>
      <c r="G11" s="36">
        <v>2347543.085949998</v>
      </c>
      <c r="H11" s="29">
        <f t="shared" si="1"/>
        <v>1596575.3452699978</v>
      </c>
      <c r="I11" s="37">
        <v>2003</v>
      </c>
      <c r="K11">
        <f t="shared" si="2"/>
        <v>2484968.4232699974</v>
      </c>
      <c r="L11" s="34"/>
      <c r="M11" s="32">
        <f t="shared" si="3"/>
        <v>30.220413814828014</v>
      </c>
      <c r="N11" s="32">
        <f t="shared" si="4"/>
        <v>5.530264933473891</v>
      </c>
      <c r="O11" s="33">
        <f t="shared" si="5"/>
        <v>64.2493212516981</v>
      </c>
      <c r="P11" s="22"/>
      <c r="Q11" s="22"/>
    </row>
    <row r="12" spans="1:17" ht="12.75">
      <c r="A12" s="23" t="s">
        <v>24</v>
      </c>
      <c r="B12" s="24">
        <v>38311.15</v>
      </c>
      <c r="C12" s="25">
        <v>37335.7535</v>
      </c>
      <c r="D12" s="26">
        <f t="shared" si="0"/>
        <v>975.3965000000026</v>
      </c>
      <c r="F12" s="27" t="s">
        <v>25</v>
      </c>
      <c r="G12" s="28">
        <v>90416</v>
      </c>
      <c r="H12" s="29">
        <f t="shared" si="1"/>
        <v>53080.2465</v>
      </c>
      <c r="I12" s="30">
        <v>1994</v>
      </c>
      <c r="K12">
        <f t="shared" si="2"/>
        <v>91391.3965</v>
      </c>
      <c r="L12" s="38"/>
      <c r="M12" s="32">
        <f t="shared" si="3"/>
        <v>40.852591086076686</v>
      </c>
      <c r="N12" s="32">
        <f t="shared" si="4"/>
        <v>1.0672738762669005</v>
      </c>
      <c r="O12" s="33">
        <f t="shared" si="5"/>
        <v>58.08013503765641</v>
      </c>
      <c r="P12" s="22"/>
      <c r="Q12" s="22"/>
    </row>
    <row r="13" spans="1:17" ht="12.75">
      <c r="A13" s="23" t="s">
        <v>26</v>
      </c>
      <c r="B13" s="24">
        <v>573936.2229999996</v>
      </c>
      <c r="C13" s="25">
        <v>461101.83393540833</v>
      </c>
      <c r="D13" s="26">
        <f t="shared" si="0"/>
        <v>112834.38906459132</v>
      </c>
      <c r="E13" s="18"/>
      <c r="F13" s="27" t="s">
        <v>27</v>
      </c>
      <c r="G13" s="28">
        <v>1210747.8837</v>
      </c>
      <c r="H13" s="29">
        <f t="shared" si="1"/>
        <v>749646.0497645915</v>
      </c>
      <c r="I13" s="30">
        <v>2005</v>
      </c>
      <c r="K13">
        <f t="shared" si="2"/>
        <v>1323582.2727645913</v>
      </c>
      <c r="L13" s="39"/>
      <c r="M13" s="32">
        <f t="shared" si="3"/>
        <v>34.83741384449765</v>
      </c>
      <c r="N13" s="32">
        <f t="shared" si="4"/>
        <v>8.524924470989777</v>
      </c>
      <c r="O13" s="33">
        <f t="shared" si="5"/>
        <v>56.637661684512565</v>
      </c>
      <c r="P13" s="22"/>
      <c r="Q13" s="22"/>
    </row>
    <row r="14" spans="1:17" ht="12.75">
      <c r="A14" s="23" t="s">
        <v>28</v>
      </c>
      <c r="B14" s="24">
        <v>50952</v>
      </c>
      <c r="C14" s="25">
        <v>36165.2</v>
      </c>
      <c r="D14" s="26">
        <f t="shared" si="0"/>
        <v>14786.800000000003</v>
      </c>
      <c r="F14" s="27" t="s">
        <v>29</v>
      </c>
      <c r="G14" s="36">
        <v>101310</v>
      </c>
      <c r="H14" s="29">
        <f t="shared" si="1"/>
        <v>65144.8</v>
      </c>
      <c r="I14" s="40">
        <v>1992</v>
      </c>
      <c r="K14">
        <f t="shared" si="2"/>
        <v>116096.8</v>
      </c>
      <c r="L14" s="41"/>
      <c r="M14" s="32">
        <f t="shared" si="3"/>
        <v>31.15090166137223</v>
      </c>
      <c r="N14" s="32">
        <f t="shared" si="4"/>
        <v>12.73661289544587</v>
      </c>
      <c r="O14" s="33">
        <f t="shared" si="5"/>
        <v>56.1124854431819</v>
      </c>
      <c r="P14" s="22"/>
      <c r="Q14" s="22"/>
    </row>
    <row r="15" spans="1:17" ht="12.75">
      <c r="A15" s="23" t="s">
        <v>30</v>
      </c>
      <c r="B15" s="24">
        <v>1059107.76</v>
      </c>
      <c r="C15" s="25">
        <v>872015.7130000003</v>
      </c>
      <c r="D15" s="26">
        <f t="shared" si="0"/>
        <v>187092.04699999967</v>
      </c>
      <c r="F15" s="27" t="s">
        <v>31</v>
      </c>
      <c r="G15" s="28">
        <v>2112847.9999030475</v>
      </c>
      <c r="H15" s="29">
        <f t="shared" si="1"/>
        <v>1240832.286903047</v>
      </c>
      <c r="I15" s="30">
        <v>2005</v>
      </c>
      <c r="K15">
        <f t="shared" si="2"/>
        <v>2299940.0469030472</v>
      </c>
      <c r="L15" s="42"/>
      <c r="M15" s="32">
        <f t="shared" si="3"/>
        <v>37.91471495851386</v>
      </c>
      <c r="N15" s="32">
        <f t="shared" si="4"/>
        <v>8.134648868431414</v>
      </c>
      <c r="O15" s="33">
        <f t="shared" si="5"/>
        <v>53.95063617305471</v>
      </c>
      <c r="P15" s="22"/>
      <c r="Q15" s="22"/>
    </row>
    <row r="16" spans="1:17" ht="12.75">
      <c r="A16" s="23" t="s">
        <v>32</v>
      </c>
      <c r="B16" s="24">
        <v>3934.69</v>
      </c>
      <c r="C16" s="25">
        <v>3121.3365999999996</v>
      </c>
      <c r="D16" s="26">
        <f t="shared" si="0"/>
        <v>813.3534000000004</v>
      </c>
      <c r="E16" s="18"/>
      <c r="F16" s="27" t="s">
        <v>33</v>
      </c>
      <c r="G16" s="28">
        <v>6955.1</v>
      </c>
      <c r="H16" s="29">
        <f t="shared" si="1"/>
        <v>3833.7634000000007</v>
      </c>
      <c r="I16" s="30">
        <v>2003</v>
      </c>
      <c r="K16">
        <f t="shared" si="2"/>
        <v>7768.453400000001</v>
      </c>
      <c r="L16" s="41"/>
      <c r="M16" s="32">
        <f t="shared" si="3"/>
        <v>40.179639875293574</v>
      </c>
      <c r="N16" s="32">
        <f t="shared" si="4"/>
        <v>10.469952745034169</v>
      </c>
      <c r="O16" s="33">
        <f t="shared" si="5"/>
        <v>49.350407379672255</v>
      </c>
      <c r="P16" s="22"/>
      <c r="Q16" s="22"/>
    </row>
    <row r="17" spans="1:17" ht="12.75">
      <c r="A17" s="23" t="s">
        <v>34</v>
      </c>
      <c r="B17" s="24">
        <v>4397732.86</v>
      </c>
      <c r="C17" s="25">
        <v>2184145.9780000006</v>
      </c>
      <c r="D17" s="26">
        <f t="shared" si="0"/>
        <v>2213586.8819999998</v>
      </c>
      <c r="F17" s="27" t="s">
        <v>35</v>
      </c>
      <c r="G17" s="28">
        <v>5732562</v>
      </c>
      <c r="H17" s="29">
        <f t="shared" si="1"/>
        <v>3548416.0219999994</v>
      </c>
      <c r="I17" s="30">
        <v>2003</v>
      </c>
      <c r="K17">
        <f t="shared" si="2"/>
        <v>7946148.881999999</v>
      </c>
      <c r="L17" s="41"/>
      <c r="M17" s="32">
        <f t="shared" si="3"/>
        <v>27.48684942145539</v>
      </c>
      <c r="N17" s="32">
        <f t="shared" si="4"/>
        <v>27.857354737139694</v>
      </c>
      <c r="O17" s="33">
        <f t="shared" si="5"/>
        <v>44.655795841404924</v>
      </c>
      <c r="P17" s="22"/>
      <c r="Q17" s="22"/>
    </row>
    <row r="18" spans="1:17" ht="12.75">
      <c r="A18" s="23" t="s">
        <v>36</v>
      </c>
      <c r="B18" s="24">
        <v>765127.25</v>
      </c>
      <c r="C18" s="25">
        <v>765127.25</v>
      </c>
      <c r="D18" s="26">
        <f t="shared" si="0"/>
        <v>0</v>
      </c>
      <c r="E18" s="18"/>
      <c r="F18" s="27" t="s">
        <v>37</v>
      </c>
      <c r="G18" s="28">
        <v>1259428.79</v>
      </c>
      <c r="H18" s="29">
        <f t="shared" si="1"/>
        <v>494301.54000000004</v>
      </c>
      <c r="I18" s="30">
        <v>2004</v>
      </c>
      <c r="K18">
        <f t="shared" si="2"/>
        <v>1259428.79</v>
      </c>
      <c r="L18" s="41"/>
      <c r="M18" s="32">
        <f t="shared" si="3"/>
        <v>60.751926276038205</v>
      </c>
      <c r="N18" s="32">
        <f t="shared" si="4"/>
        <v>0</v>
      </c>
      <c r="O18" s="33">
        <f t="shared" si="5"/>
        <v>39.248073723961795</v>
      </c>
      <c r="P18" s="22"/>
      <c r="Q18" s="22"/>
    </row>
    <row r="19" spans="1:17" ht="12.75">
      <c r="A19" s="23" t="s">
        <v>38</v>
      </c>
      <c r="B19" s="24">
        <v>666357.7</v>
      </c>
      <c r="C19" s="25">
        <v>525937.71</v>
      </c>
      <c r="D19" s="26">
        <f t="shared" si="0"/>
        <v>140419.99</v>
      </c>
      <c r="F19" s="27" t="s">
        <v>39</v>
      </c>
      <c r="G19" s="28">
        <v>936093</v>
      </c>
      <c r="H19" s="29">
        <f t="shared" si="1"/>
        <v>410155.29000000004</v>
      </c>
      <c r="I19" s="30">
        <v>2004</v>
      </c>
      <c r="K19">
        <f t="shared" si="2"/>
        <v>1076512.99</v>
      </c>
      <c r="L19" s="41"/>
      <c r="M19" s="32">
        <f t="shared" si="3"/>
        <v>48.855677068978046</v>
      </c>
      <c r="N19" s="32">
        <f t="shared" si="4"/>
        <v>13.043966148518097</v>
      </c>
      <c r="O19" s="33">
        <f t="shared" si="5"/>
        <v>38.10035678250385</v>
      </c>
      <c r="P19" s="22"/>
      <c r="Q19" s="22"/>
    </row>
    <row r="20" spans="1:17" ht="12.75">
      <c r="A20" s="23" t="s">
        <v>40</v>
      </c>
      <c r="B20" s="24">
        <v>750837</v>
      </c>
      <c r="C20" s="25">
        <v>429725.53</v>
      </c>
      <c r="D20" s="26">
        <f t="shared" si="0"/>
        <v>321111.47</v>
      </c>
      <c r="E20" s="18"/>
      <c r="F20" s="27" t="s">
        <v>41</v>
      </c>
      <c r="G20" s="28">
        <v>784390</v>
      </c>
      <c r="H20" s="29">
        <f t="shared" si="1"/>
        <v>354664.47</v>
      </c>
      <c r="I20" s="30">
        <v>1996</v>
      </c>
      <c r="K20">
        <f t="shared" si="2"/>
        <v>1105501.47</v>
      </c>
      <c r="L20" s="41"/>
      <c r="M20" s="32">
        <f t="shared" si="3"/>
        <v>38.87154758826327</v>
      </c>
      <c r="N20" s="32">
        <f t="shared" si="4"/>
        <v>29.04667960323924</v>
      </c>
      <c r="O20" s="33">
        <f t="shared" si="5"/>
        <v>32.08177280849748</v>
      </c>
      <c r="P20" s="22"/>
      <c r="Q20" s="22"/>
    </row>
    <row r="21" spans="1:17" ht="12.75">
      <c r="A21" s="23" t="s">
        <v>42</v>
      </c>
      <c r="B21" s="24">
        <v>322088.0365000001</v>
      </c>
      <c r="C21" s="25">
        <v>23789.03486533</v>
      </c>
      <c r="D21" s="26">
        <f t="shared" si="0"/>
        <v>298299.00163467013</v>
      </c>
      <c r="F21" s="27" t="s">
        <v>43</v>
      </c>
      <c r="G21" s="36">
        <v>105238.09</v>
      </c>
      <c r="H21" s="29">
        <f t="shared" si="1"/>
        <v>81449.05513467</v>
      </c>
      <c r="I21" s="43">
        <v>2002</v>
      </c>
      <c r="K21">
        <f t="shared" si="2"/>
        <v>403537.0916346701</v>
      </c>
      <c r="L21" s="41"/>
      <c r="M21" s="32">
        <f t="shared" si="3"/>
        <v>5.895129681627054</v>
      </c>
      <c r="N21" s="32">
        <f t="shared" si="4"/>
        <v>73.92108626899804</v>
      </c>
      <c r="O21" s="33">
        <f t="shared" si="5"/>
        <v>20.18378404937492</v>
      </c>
      <c r="P21" s="22"/>
      <c r="Q21" s="22"/>
    </row>
    <row r="22" spans="1:17" ht="12.75">
      <c r="A22" s="23" t="s">
        <v>44</v>
      </c>
      <c r="B22" s="24">
        <v>1392921.3269999996</v>
      </c>
      <c r="C22" s="25">
        <v>558528.7732000002</v>
      </c>
      <c r="D22" s="26">
        <f t="shared" si="0"/>
        <v>834392.5537999994</v>
      </c>
      <c r="F22" s="27" t="s">
        <v>45</v>
      </c>
      <c r="G22" s="28">
        <v>837686</v>
      </c>
      <c r="H22" s="29">
        <f t="shared" si="1"/>
        <v>279157.22679999983</v>
      </c>
      <c r="I22" s="30">
        <v>2004</v>
      </c>
      <c r="K22">
        <f t="shared" si="2"/>
        <v>1672078.5537999994</v>
      </c>
      <c r="L22" s="22"/>
      <c r="M22" s="32">
        <f t="shared" si="3"/>
        <v>33.4032615830564</v>
      </c>
      <c r="N22" s="32">
        <f t="shared" si="4"/>
        <v>49.90151640326599</v>
      </c>
      <c r="O22" s="33">
        <f t="shared" si="5"/>
        <v>16.695222013677615</v>
      </c>
      <c r="P22" s="18"/>
      <c r="Q22" s="22"/>
    </row>
    <row r="23" spans="1:17" ht="12.75">
      <c r="A23" s="23" t="s">
        <v>46</v>
      </c>
      <c r="B23" s="24">
        <v>1056074.12</v>
      </c>
      <c r="C23" s="25">
        <v>97062.76590000004</v>
      </c>
      <c r="D23" s="26">
        <f t="shared" si="0"/>
        <v>959011.3541000001</v>
      </c>
      <c r="F23" s="27" t="s">
        <v>47</v>
      </c>
      <c r="G23" s="28">
        <v>304484.5</v>
      </c>
      <c r="H23" s="29">
        <f t="shared" si="1"/>
        <v>207421.73409999994</v>
      </c>
      <c r="I23" s="30">
        <v>2003</v>
      </c>
      <c r="K23">
        <f t="shared" si="2"/>
        <v>1263495.8541</v>
      </c>
      <c r="L23" s="41"/>
      <c r="M23" s="32">
        <f t="shared" si="3"/>
        <v>7.682080284239536</v>
      </c>
      <c r="N23" s="32">
        <f t="shared" si="4"/>
        <v>75.90142468517341</v>
      </c>
      <c r="O23" s="33">
        <f t="shared" si="5"/>
        <v>16.416495030587054</v>
      </c>
      <c r="P23" s="18"/>
      <c r="Q23" s="22"/>
    </row>
    <row r="24" spans="1:17" ht="12.75">
      <c r="A24" s="23" t="s">
        <v>48</v>
      </c>
      <c r="B24" s="24">
        <v>11910066.968597004</v>
      </c>
      <c r="C24" s="25">
        <v>4210759.6028919965</v>
      </c>
      <c r="D24" s="26">
        <f t="shared" si="0"/>
        <v>7699307.365705008</v>
      </c>
      <c r="F24" s="27" t="s">
        <v>49</v>
      </c>
      <c r="G24" s="28">
        <v>6088564.177</v>
      </c>
      <c r="H24" s="29">
        <f t="shared" si="1"/>
        <v>1877804.5741080036</v>
      </c>
      <c r="I24" s="30">
        <v>2004</v>
      </c>
      <c r="K24">
        <f t="shared" si="2"/>
        <v>13787871.542705007</v>
      </c>
      <c r="L24" s="44"/>
      <c r="M24" s="32">
        <f t="shared" si="3"/>
        <v>30.53959118961953</v>
      </c>
      <c r="N24" s="32">
        <f t="shared" si="4"/>
        <v>55.84115968775918</v>
      </c>
      <c r="O24" s="33">
        <f t="shared" si="5"/>
        <v>13.619249122621301</v>
      </c>
      <c r="P24" s="18"/>
      <c r="Q24" s="22"/>
    </row>
    <row r="25" spans="1:17" ht="12.75">
      <c r="A25" s="23" t="s">
        <v>50</v>
      </c>
      <c r="B25" s="24">
        <v>1650293.68</v>
      </c>
      <c r="C25" s="25">
        <v>531215.3542999999</v>
      </c>
      <c r="D25" s="26">
        <f t="shared" si="0"/>
        <v>1119078.3257</v>
      </c>
      <c r="E25" s="18"/>
      <c r="F25" s="27" t="s">
        <v>51</v>
      </c>
      <c r="G25" s="28">
        <v>779016</v>
      </c>
      <c r="H25" s="29">
        <f t="shared" si="1"/>
        <v>247800.6457000001</v>
      </c>
      <c r="I25" s="30">
        <v>1998</v>
      </c>
      <c r="K25">
        <f t="shared" si="2"/>
        <v>1898094.3257</v>
      </c>
      <c r="L25" s="41"/>
      <c r="M25" s="32">
        <f t="shared" si="3"/>
        <v>27.98677321286931</v>
      </c>
      <c r="N25" s="32">
        <f t="shared" si="4"/>
        <v>58.95799331718111</v>
      </c>
      <c r="O25" s="33">
        <f t="shared" si="5"/>
        <v>13.055233469949576</v>
      </c>
      <c r="P25" s="18"/>
      <c r="Q25" s="22"/>
    </row>
    <row r="26" spans="1:17" ht="12.75">
      <c r="A26" s="23" t="s">
        <v>52</v>
      </c>
      <c r="B26" s="24">
        <v>635961.9940000003</v>
      </c>
      <c r="C26" s="25">
        <v>149562.37163000004</v>
      </c>
      <c r="D26" s="26">
        <f t="shared" si="0"/>
        <v>486399.62237000023</v>
      </c>
      <c r="E26" s="18"/>
      <c r="F26" s="27" t="s">
        <v>53</v>
      </c>
      <c r="G26" s="28">
        <v>231717</v>
      </c>
      <c r="H26" s="29">
        <f t="shared" si="1"/>
        <v>82154.62836999996</v>
      </c>
      <c r="I26" s="30">
        <v>2004</v>
      </c>
      <c r="K26">
        <f t="shared" si="2"/>
        <v>718116.6223700002</v>
      </c>
      <c r="L26" s="39"/>
      <c r="M26" s="32">
        <f t="shared" si="3"/>
        <v>20.827031010144196</v>
      </c>
      <c r="N26" s="32">
        <f t="shared" si="4"/>
        <v>67.73267840044359</v>
      </c>
      <c r="O26" s="33">
        <f t="shared" si="5"/>
        <v>11.44029058941221</v>
      </c>
      <c r="P26" s="18"/>
      <c r="Q26" s="22"/>
    </row>
    <row r="27" spans="1:17" ht="12.75">
      <c r="A27" s="23" t="s">
        <v>54</v>
      </c>
      <c r="B27" s="24">
        <v>4793224.18</v>
      </c>
      <c r="C27" s="25">
        <v>2734852.164499999</v>
      </c>
      <c r="D27" s="26">
        <f t="shared" si="0"/>
        <v>2058372.0155000007</v>
      </c>
      <c r="F27" s="27" t="s">
        <v>55</v>
      </c>
      <c r="G27" s="28">
        <v>3217390.7499999944</v>
      </c>
      <c r="H27" s="29">
        <f t="shared" si="1"/>
        <v>482538.5854999954</v>
      </c>
      <c r="I27" s="30">
        <v>2005</v>
      </c>
      <c r="K27">
        <f t="shared" si="2"/>
        <v>5275762.765499995</v>
      </c>
      <c r="L27" s="41"/>
      <c r="M27" s="32">
        <f t="shared" si="3"/>
        <v>51.83804287759348</v>
      </c>
      <c r="N27" s="32">
        <f t="shared" si="4"/>
        <v>39.015628772400355</v>
      </c>
      <c r="O27" s="33">
        <f t="shared" si="5"/>
        <v>9.146328350006167</v>
      </c>
      <c r="P27" s="18"/>
      <c r="Q27" s="22"/>
    </row>
    <row r="28" spans="1:17" ht="12.75">
      <c r="A28" s="23" t="s">
        <v>56</v>
      </c>
      <c r="B28" s="24">
        <v>1113595</v>
      </c>
      <c r="C28" s="25">
        <v>414826.963</v>
      </c>
      <c r="D28" s="26">
        <f t="shared" si="0"/>
        <v>698768.037</v>
      </c>
      <c r="F28" s="45" t="s">
        <v>57</v>
      </c>
      <c r="G28" s="46">
        <v>480352</v>
      </c>
      <c r="H28" s="29">
        <f t="shared" si="1"/>
        <v>65525.03700000001</v>
      </c>
      <c r="I28" s="30">
        <v>2000</v>
      </c>
      <c r="K28">
        <f t="shared" si="2"/>
        <v>1179120.037</v>
      </c>
      <c r="L28" s="41"/>
      <c r="M28" s="32">
        <f t="shared" si="3"/>
        <v>35.18106299469152</v>
      </c>
      <c r="N28" s="32">
        <f t="shared" si="4"/>
        <v>59.26182365434606</v>
      </c>
      <c r="O28" s="33">
        <f t="shared" si="5"/>
        <v>5.557113350962418</v>
      </c>
      <c r="P28" s="18"/>
      <c r="Q28" s="22"/>
    </row>
    <row r="29" spans="1:17" ht="12.75">
      <c r="A29" s="23" t="s">
        <v>58</v>
      </c>
      <c r="B29" s="24">
        <v>6235622.900000002</v>
      </c>
      <c r="C29" s="25">
        <v>4931437.823000004</v>
      </c>
      <c r="D29" s="26">
        <f t="shared" si="0"/>
        <v>1304185.0769999987</v>
      </c>
      <c r="E29" s="18"/>
      <c r="F29" s="47" t="s">
        <v>59</v>
      </c>
      <c r="G29" s="48">
        <v>5291759.442497285</v>
      </c>
      <c r="H29" s="29">
        <f t="shared" si="1"/>
        <v>360321.6194972815</v>
      </c>
      <c r="I29" s="30">
        <v>2005</v>
      </c>
      <c r="K29">
        <f t="shared" si="2"/>
        <v>6595944.519497284</v>
      </c>
      <c r="L29" s="39"/>
      <c r="M29" s="32">
        <f t="shared" si="3"/>
        <v>74.76469531274739</v>
      </c>
      <c r="N29" s="32">
        <f t="shared" si="4"/>
        <v>19.77252951635497</v>
      </c>
      <c r="O29" s="33">
        <f t="shared" si="5"/>
        <v>5.462775170897643</v>
      </c>
      <c r="P29" s="18"/>
      <c r="Q29" s="22"/>
    </row>
    <row r="30" spans="1:17" ht="12.75">
      <c r="A30" s="23" t="s">
        <v>60</v>
      </c>
      <c r="B30" s="24">
        <v>4291514.87</v>
      </c>
      <c r="C30" s="25">
        <v>1614478.3873999987</v>
      </c>
      <c r="D30" s="26">
        <f t="shared" si="0"/>
        <v>2677036.4826000016</v>
      </c>
      <c r="F30" s="27" t="s">
        <v>61</v>
      </c>
      <c r="G30" s="28">
        <v>1715385.6012006458</v>
      </c>
      <c r="H30" s="29">
        <f t="shared" si="1"/>
        <v>100907.21380064706</v>
      </c>
      <c r="I30" s="30">
        <v>2004</v>
      </c>
      <c r="K30">
        <f t="shared" si="2"/>
        <v>4392422.083800647</v>
      </c>
      <c r="L30" s="41"/>
      <c r="M30" s="32">
        <f t="shared" si="3"/>
        <v>36.755993768318206</v>
      </c>
      <c r="N30" s="32">
        <f t="shared" si="4"/>
        <v>60.94670392613162</v>
      </c>
      <c r="O30" s="33">
        <f t="shared" si="5"/>
        <v>2.2973023055501693</v>
      </c>
      <c r="P30" s="18"/>
      <c r="Q30" s="22"/>
    </row>
    <row r="31" spans="1:17" ht="13.5" thickBot="1">
      <c r="A31" s="49" t="s">
        <v>62</v>
      </c>
      <c r="B31" s="50">
        <v>2764096.94</v>
      </c>
      <c r="C31" s="51">
        <v>679309.4437179996</v>
      </c>
      <c r="D31" s="52">
        <f t="shared" si="0"/>
        <v>2084787.4962820003</v>
      </c>
      <c r="F31" s="53" t="s">
        <v>63</v>
      </c>
      <c r="G31" s="54">
        <v>695169.1</v>
      </c>
      <c r="H31" s="55">
        <f t="shared" si="1"/>
        <v>15859.65628200036</v>
      </c>
      <c r="I31" s="30">
        <v>2004</v>
      </c>
      <c r="K31">
        <f t="shared" si="2"/>
        <v>2779956.5962820007</v>
      </c>
      <c r="L31" s="41"/>
      <c r="M31" s="32">
        <f t="shared" si="3"/>
        <v>24.43597301578481</v>
      </c>
      <c r="N31" s="32">
        <f t="shared" si="4"/>
        <v>74.9935268439176</v>
      </c>
      <c r="O31" s="33">
        <f t="shared" si="5"/>
        <v>0.5705001402975698</v>
      </c>
      <c r="P31" s="18"/>
      <c r="Q31" s="22"/>
    </row>
    <row r="32" spans="3:15" ht="12.75">
      <c r="C32" s="1"/>
      <c r="E32" s="18"/>
      <c r="F32" s="56"/>
      <c r="G32" s="57"/>
      <c r="H32" s="57"/>
      <c r="I32" s="58"/>
      <c r="K32" s="22"/>
      <c r="L32" s="22"/>
      <c r="M32" s="22"/>
      <c r="N32" s="22"/>
      <c r="O32" s="22"/>
    </row>
    <row r="33" spans="1:9" ht="12.75">
      <c r="A33" s="1" t="s">
        <v>64</v>
      </c>
      <c r="C33" s="1"/>
      <c r="E33" s="18"/>
      <c r="F33" s="56" t="s">
        <v>65</v>
      </c>
      <c r="G33" s="57"/>
      <c r="H33" s="57"/>
      <c r="I33" s="58"/>
    </row>
    <row r="34" spans="2:11" s="1" customFormat="1" ht="12.75">
      <c r="B34" s="59"/>
      <c r="C34" s="59"/>
      <c r="D34" s="60"/>
      <c r="E34" s="61"/>
      <c r="F34" s="1" t="s">
        <v>66</v>
      </c>
      <c r="J34" s="62"/>
      <c r="K34" s="63"/>
    </row>
    <row r="35" spans="2:11" ht="12.75">
      <c r="B35" s="57"/>
      <c r="C35" s="57"/>
      <c r="D35" s="64"/>
      <c r="E35" s="18"/>
      <c r="J35" s="65"/>
      <c r="K35" s="66"/>
    </row>
    <row r="36" spans="2:10" ht="12.75">
      <c r="B36" s="57"/>
      <c r="C36" s="57"/>
      <c r="D36" s="64"/>
      <c r="E36" s="18"/>
      <c r="J36" s="18"/>
    </row>
    <row r="37" spans="1:10" ht="12.75">
      <c r="A37" s="67"/>
      <c r="B37" s="57"/>
      <c r="C37" s="57"/>
      <c r="D37" s="64"/>
      <c r="E37" s="18"/>
      <c r="J37" s="18"/>
    </row>
    <row r="41" spans="11:15" ht="12.75">
      <c r="K41" t="s">
        <v>8</v>
      </c>
      <c r="M41" s="22"/>
      <c r="N41" s="22"/>
      <c r="O41" s="22"/>
    </row>
    <row r="42" spans="1:15" ht="12.75">
      <c r="A42" s="68" t="s">
        <v>67</v>
      </c>
      <c r="B42" s="69" t="s">
        <v>68</v>
      </c>
      <c r="C42" s="20" t="s">
        <v>10</v>
      </c>
      <c r="D42" s="20" t="s">
        <v>11</v>
      </c>
      <c r="F42" s="70" t="s">
        <v>69</v>
      </c>
      <c r="G42" s="71" t="s">
        <v>12</v>
      </c>
      <c r="H42" s="20" t="s">
        <v>13</v>
      </c>
      <c r="I42" s="72"/>
      <c r="M42" s="20" t="s">
        <v>10</v>
      </c>
      <c r="N42" s="20" t="s">
        <v>11</v>
      </c>
      <c r="O42" s="20" t="s">
        <v>13</v>
      </c>
    </row>
    <row r="43" spans="1:17" ht="12.75">
      <c r="A43" s="73" t="s">
        <v>16</v>
      </c>
      <c r="B43" s="74">
        <v>3214627.689999989</v>
      </c>
      <c r="C43" s="75">
        <v>1670186.3380459945</v>
      </c>
      <c r="D43" s="76">
        <v>1544441.3519539942</v>
      </c>
      <c r="F43" s="77" t="s">
        <v>70</v>
      </c>
      <c r="G43" s="78">
        <v>11053564.450000005</v>
      </c>
      <c r="H43" s="75">
        <v>9383378.111954011</v>
      </c>
      <c r="I43" s="79">
        <v>1999</v>
      </c>
      <c r="K43">
        <f aca="true" t="shared" si="6" ref="K43:K57">SUM(H43+D43+C43)</f>
        <v>12598005.801954</v>
      </c>
      <c r="L43" s="73" t="s">
        <v>16</v>
      </c>
      <c r="M43" s="32">
        <f aca="true" t="shared" si="7" ref="M43:M57">SUM(C43/K43*100)</f>
        <v>13.25754539489847</v>
      </c>
      <c r="N43" s="32">
        <f aca="true" t="shared" si="8" ref="N43:N57">SUM(D43/K43*100)</f>
        <v>12.259411340439655</v>
      </c>
      <c r="O43" s="32">
        <f aca="true" t="shared" si="9" ref="O43:O57">SUM(H43/K43*100)</f>
        <v>74.48304326466187</v>
      </c>
      <c r="P43" s="32"/>
      <c r="Q43" s="32">
        <f aca="true" t="shared" si="10" ref="Q43:Q57">SUM(M43:P43)</f>
        <v>100</v>
      </c>
    </row>
    <row r="44" spans="1:17" ht="12.75">
      <c r="A44" s="73" t="s">
        <v>18</v>
      </c>
      <c r="B44" s="74">
        <v>2504356.27</v>
      </c>
      <c r="C44" s="75">
        <v>1499006.34826</v>
      </c>
      <c r="D44" s="76">
        <v>1005349.9217399999</v>
      </c>
      <c r="F44" s="77" t="s">
        <v>19</v>
      </c>
      <c r="G44" s="80">
        <v>8369819.931140032</v>
      </c>
      <c r="H44" s="75">
        <v>6870813.582880031</v>
      </c>
      <c r="I44" s="79">
        <v>2003</v>
      </c>
      <c r="K44">
        <f t="shared" si="6"/>
        <v>9375169.85288003</v>
      </c>
      <c r="L44" s="73" t="s">
        <v>18</v>
      </c>
      <c r="M44" s="32">
        <f t="shared" si="7"/>
        <v>15.989111363134489</v>
      </c>
      <c r="N44" s="32">
        <f t="shared" si="8"/>
        <v>10.72353821334937</v>
      </c>
      <c r="O44" s="32">
        <f t="shared" si="9"/>
        <v>73.28735042351614</v>
      </c>
      <c r="P44" s="32"/>
      <c r="Q44" s="32">
        <f t="shared" si="10"/>
        <v>100</v>
      </c>
    </row>
    <row r="45" spans="1:17" ht="12.75">
      <c r="A45" s="73" t="s">
        <v>22</v>
      </c>
      <c r="B45" s="74">
        <v>888393.0779999997</v>
      </c>
      <c r="C45" s="75">
        <v>750967.74068</v>
      </c>
      <c r="D45" s="76">
        <v>137425.3373199997</v>
      </c>
      <c r="F45" s="77" t="s">
        <v>71</v>
      </c>
      <c r="G45" s="78">
        <v>2347543.085949996</v>
      </c>
      <c r="H45" s="75">
        <v>1596575.345269996</v>
      </c>
      <c r="I45" s="79">
        <v>2003</v>
      </c>
      <c r="K45">
        <f t="shared" si="6"/>
        <v>2484968.4232699955</v>
      </c>
      <c r="L45" s="73" t="s">
        <v>22</v>
      </c>
      <c r="M45" s="32">
        <f t="shared" si="7"/>
        <v>30.220413814828035</v>
      </c>
      <c r="N45" s="32">
        <f t="shared" si="8"/>
        <v>5.5302649334738945</v>
      </c>
      <c r="O45" s="32">
        <f t="shared" si="9"/>
        <v>64.24932125169808</v>
      </c>
      <c r="P45" s="32"/>
      <c r="Q45" s="32">
        <f t="shared" si="10"/>
        <v>100</v>
      </c>
    </row>
    <row r="46" spans="1:17" ht="12.75">
      <c r="A46" s="73" t="s">
        <v>72</v>
      </c>
      <c r="B46" s="74">
        <v>38311.15</v>
      </c>
      <c r="C46" s="75">
        <v>37335.7535</v>
      </c>
      <c r="D46" s="76">
        <v>975.3965000000026</v>
      </c>
      <c r="F46" s="77" t="s">
        <v>73</v>
      </c>
      <c r="G46" s="78">
        <v>90416</v>
      </c>
      <c r="H46" s="81">
        <v>53080.2465</v>
      </c>
      <c r="I46" s="79">
        <v>1994</v>
      </c>
      <c r="K46">
        <f t="shared" si="6"/>
        <v>91391.3965</v>
      </c>
      <c r="L46" s="73" t="s">
        <v>72</v>
      </c>
      <c r="M46" s="32">
        <f t="shared" si="7"/>
        <v>40.852591086076686</v>
      </c>
      <c r="N46" s="32">
        <f t="shared" si="8"/>
        <v>1.0672738762669005</v>
      </c>
      <c r="O46" s="32">
        <f t="shared" si="9"/>
        <v>58.08013503765641</v>
      </c>
      <c r="P46" s="32"/>
      <c r="Q46" s="32">
        <f t="shared" si="10"/>
        <v>100</v>
      </c>
    </row>
    <row r="47" spans="1:17" ht="12.75">
      <c r="A47" s="73" t="s">
        <v>34</v>
      </c>
      <c r="B47" s="74">
        <v>4397778.86</v>
      </c>
      <c r="C47" s="75">
        <v>2184145.9780000006</v>
      </c>
      <c r="D47" s="76">
        <v>2213632.8819999998</v>
      </c>
      <c r="F47" s="77" t="s">
        <v>74</v>
      </c>
      <c r="G47" s="80">
        <v>5732562</v>
      </c>
      <c r="H47" s="81">
        <v>3548416.0219999994</v>
      </c>
      <c r="I47" s="79">
        <v>2003</v>
      </c>
      <c r="K47">
        <f t="shared" si="6"/>
        <v>7946194.881999999</v>
      </c>
      <c r="L47" s="73" t="s">
        <v>34</v>
      </c>
      <c r="M47" s="32">
        <f t="shared" si="7"/>
        <v>27.48669030189034</v>
      </c>
      <c r="N47" s="32">
        <f t="shared" si="8"/>
        <v>27.85777236617238</v>
      </c>
      <c r="O47" s="32">
        <f t="shared" si="9"/>
        <v>44.65553733193728</v>
      </c>
      <c r="P47" s="32"/>
      <c r="Q47" s="32">
        <f t="shared" si="10"/>
        <v>100</v>
      </c>
    </row>
    <row r="48" spans="1:17" ht="12.75">
      <c r="A48" s="73" t="s">
        <v>40</v>
      </c>
      <c r="B48" s="74">
        <v>750837</v>
      </c>
      <c r="C48" s="75">
        <v>429725.53</v>
      </c>
      <c r="D48" s="76">
        <v>321111.47</v>
      </c>
      <c r="F48" s="77" t="s">
        <v>75</v>
      </c>
      <c r="G48" s="78">
        <v>784390</v>
      </c>
      <c r="H48" s="81">
        <v>354664.47</v>
      </c>
      <c r="I48" s="79">
        <v>1996</v>
      </c>
      <c r="K48">
        <f t="shared" si="6"/>
        <v>1105501.47</v>
      </c>
      <c r="L48" s="73" t="s">
        <v>40</v>
      </c>
      <c r="M48" s="32">
        <f t="shared" si="7"/>
        <v>38.87154758826327</v>
      </c>
      <c r="N48" s="32">
        <f t="shared" si="8"/>
        <v>29.04667960323924</v>
      </c>
      <c r="O48" s="32">
        <f t="shared" si="9"/>
        <v>32.08177280849748</v>
      </c>
      <c r="P48" s="32"/>
      <c r="Q48" s="32">
        <f t="shared" si="10"/>
        <v>100</v>
      </c>
    </row>
    <row r="49" spans="1:17" ht="12.75">
      <c r="A49" s="73" t="s">
        <v>42</v>
      </c>
      <c r="B49" s="74">
        <v>322088.03650000005</v>
      </c>
      <c r="C49" s="75">
        <v>23789.03486533</v>
      </c>
      <c r="D49" s="76">
        <v>298299.0016346701</v>
      </c>
      <c r="F49" s="77" t="s">
        <v>76</v>
      </c>
      <c r="G49" s="78">
        <v>105238.09</v>
      </c>
      <c r="H49" s="75">
        <v>81449.05513467</v>
      </c>
      <c r="I49" s="79">
        <v>2002</v>
      </c>
      <c r="K49">
        <f t="shared" si="6"/>
        <v>403537.09163467004</v>
      </c>
      <c r="L49" s="73" t="s">
        <v>42</v>
      </c>
      <c r="M49" s="32">
        <f t="shared" si="7"/>
        <v>5.895129681627054</v>
      </c>
      <c r="N49" s="32">
        <f t="shared" si="8"/>
        <v>73.92108626899802</v>
      </c>
      <c r="O49" s="32">
        <f t="shared" si="9"/>
        <v>20.18378404937492</v>
      </c>
      <c r="P49" s="32"/>
      <c r="Q49" s="32">
        <f t="shared" si="10"/>
        <v>100</v>
      </c>
    </row>
    <row r="50" spans="1:17" ht="12.75">
      <c r="A50" s="73" t="s">
        <v>46</v>
      </c>
      <c r="B50" s="74">
        <v>1056074.12</v>
      </c>
      <c r="C50" s="75">
        <v>97062.76590000004</v>
      </c>
      <c r="D50" s="76">
        <v>959011.3541000001</v>
      </c>
      <c r="F50" s="77" t="s">
        <v>77</v>
      </c>
      <c r="G50" s="80">
        <v>304484.5</v>
      </c>
      <c r="H50" s="82">
        <v>207421.73409999994</v>
      </c>
      <c r="I50" s="79">
        <v>2003</v>
      </c>
      <c r="K50">
        <f t="shared" si="6"/>
        <v>1263495.8541</v>
      </c>
      <c r="L50" s="73" t="s">
        <v>46</v>
      </c>
      <c r="M50" s="32">
        <f t="shared" si="7"/>
        <v>7.682080284239536</v>
      </c>
      <c r="N50" s="32">
        <f t="shared" si="8"/>
        <v>75.90142468517341</v>
      </c>
      <c r="O50" s="32">
        <f t="shared" si="9"/>
        <v>16.416495030587054</v>
      </c>
      <c r="P50" s="32"/>
      <c r="Q50" s="32">
        <f t="shared" si="10"/>
        <v>100</v>
      </c>
    </row>
    <row r="51" spans="1:17" ht="12.75">
      <c r="A51" s="73" t="s">
        <v>50</v>
      </c>
      <c r="B51" s="74">
        <v>1650250.29</v>
      </c>
      <c r="C51" s="75">
        <v>531215.3542999999</v>
      </c>
      <c r="D51" s="76">
        <v>1119034.9357000003</v>
      </c>
      <c r="F51" s="77" t="s">
        <v>78</v>
      </c>
      <c r="G51" s="78">
        <v>779016</v>
      </c>
      <c r="H51" s="81">
        <v>247800.6457000001</v>
      </c>
      <c r="I51" s="79">
        <v>1998</v>
      </c>
      <c r="K51">
        <f t="shared" si="6"/>
        <v>1898050.9357000003</v>
      </c>
      <c r="L51" s="73" t="s">
        <v>50</v>
      </c>
      <c r="M51" s="32">
        <f t="shared" si="7"/>
        <v>27.98741299869742</v>
      </c>
      <c r="N51" s="32">
        <f t="shared" si="8"/>
        <v>58.95705508489427</v>
      </c>
      <c r="O51" s="32">
        <f t="shared" si="9"/>
        <v>13.055531916408311</v>
      </c>
      <c r="P51" s="32"/>
      <c r="Q51" s="32">
        <f t="shared" si="10"/>
        <v>100</v>
      </c>
    </row>
    <row r="52" spans="1:17" ht="12.75">
      <c r="A52" s="73" t="s">
        <v>54</v>
      </c>
      <c r="B52" s="74">
        <v>4793224.18</v>
      </c>
      <c r="C52" s="75">
        <v>2734852.164499999</v>
      </c>
      <c r="D52" s="76">
        <v>2058372.0155000007</v>
      </c>
      <c r="F52" s="77" t="s">
        <v>79</v>
      </c>
      <c r="G52" s="80">
        <v>3120988.7</v>
      </c>
      <c r="H52" s="81">
        <v>386136.53550000116</v>
      </c>
      <c r="I52" s="79">
        <v>2004</v>
      </c>
      <c r="K52">
        <f t="shared" si="6"/>
        <v>5179360.715500001</v>
      </c>
      <c r="L52" s="73" t="s">
        <v>54</v>
      </c>
      <c r="M52" s="32">
        <f t="shared" si="7"/>
        <v>52.80289044776415</v>
      </c>
      <c r="N52" s="32">
        <f t="shared" si="8"/>
        <v>39.74181619248914</v>
      </c>
      <c r="O52" s="32">
        <f t="shared" si="9"/>
        <v>7.455293359746708</v>
      </c>
      <c r="P52" s="32"/>
      <c r="Q52" s="32">
        <f t="shared" si="10"/>
        <v>99.99999999999999</v>
      </c>
    </row>
    <row r="53" spans="1:17" ht="12.75">
      <c r="A53" s="73" t="s">
        <v>56</v>
      </c>
      <c r="B53" s="74">
        <v>1113595</v>
      </c>
      <c r="C53" s="75">
        <v>414826.963</v>
      </c>
      <c r="D53" s="76">
        <v>698768.037</v>
      </c>
      <c r="F53" s="77" t="s">
        <v>80</v>
      </c>
      <c r="G53" s="78">
        <v>480352</v>
      </c>
      <c r="H53" s="75">
        <v>65525.03700000001</v>
      </c>
      <c r="I53" s="79">
        <v>2000</v>
      </c>
      <c r="K53">
        <f t="shared" si="6"/>
        <v>1179120.037</v>
      </c>
      <c r="L53" s="73" t="s">
        <v>56</v>
      </c>
      <c r="M53" s="32">
        <f t="shared" si="7"/>
        <v>35.18106299469152</v>
      </c>
      <c r="N53" s="32">
        <f t="shared" si="8"/>
        <v>59.26182365434606</v>
      </c>
      <c r="O53" s="32">
        <f t="shared" si="9"/>
        <v>5.557113350962418</v>
      </c>
      <c r="P53" s="32"/>
      <c r="Q53" s="32">
        <f t="shared" si="10"/>
        <v>100</v>
      </c>
    </row>
    <row r="54" spans="1:17" ht="12.75">
      <c r="A54" s="73" t="s">
        <v>81</v>
      </c>
      <c r="B54" s="74">
        <v>11912183.721919004</v>
      </c>
      <c r="C54" s="75">
        <v>4209747.881091996</v>
      </c>
      <c r="D54" s="76">
        <v>7702435.840827008</v>
      </c>
      <c r="F54" s="77" t="s">
        <v>49</v>
      </c>
      <c r="G54" s="78">
        <v>4807073</v>
      </c>
      <c r="H54" s="81">
        <v>597325.1189080039</v>
      </c>
      <c r="I54" s="79">
        <v>1996</v>
      </c>
      <c r="K54">
        <f t="shared" si="6"/>
        <v>12509508.840827007</v>
      </c>
      <c r="L54" s="73" t="s">
        <v>81</v>
      </c>
      <c r="M54" s="32">
        <f t="shared" si="7"/>
        <v>33.65238343613248</v>
      </c>
      <c r="N54" s="32">
        <f t="shared" si="8"/>
        <v>61.572647965911656</v>
      </c>
      <c r="O54" s="32">
        <f t="shared" si="9"/>
        <v>4.774968597955877</v>
      </c>
      <c r="P54" s="32"/>
      <c r="Q54" s="32">
        <f t="shared" si="10"/>
        <v>100.00000000000001</v>
      </c>
    </row>
    <row r="55" spans="1:17" ht="12.75">
      <c r="A55" s="73" t="s">
        <v>60</v>
      </c>
      <c r="B55" s="74">
        <v>4220105.87</v>
      </c>
      <c r="C55" s="75">
        <v>1595075.7573999988</v>
      </c>
      <c r="D55" s="76">
        <v>2625030.1126000015</v>
      </c>
      <c r="F55" s="77" t="s">
        <v>82</v>
      </c>
      <c r="G55" s="80">
        <v>1705881.763500646</v>
      </c>
      <c r="H55" s="81">
        <v>110806.00610064715</v>
      </c>
      <c r="I55" s="79">
        <v>2003</v>
      </c>
      <c r="K55">
        <f t="shared" si="6"/>
        <v>4330911.876100647</v>
      </c>
      <c r="L55" s="73" t="s">
        <v>60</v>
      </c>
      <c r="M55" s="32">
        <f t="shared" si="7"/>
        <v>36.83002109098861</v>
      </c>
      <c r="N55" s="32">
        <f t="shared" si="8"/>
        <v>60.61148755036451</v>
      </c>
      <c r="O55" s="32">
        <f t="shared" si="9"/>
        <v>2.5584913586468945</v>
      </c>
      <c r="P55" s="32"/>
      <c r="Q55" s="32">
        <f t="shared" si="10"/>
        <v>100.00000000000001</v>
      </c>
    </row>
    <row r="56" spans="1:17" ht="12.75">
      <c r="A56" s="73" t="s">
        <v>58</v>
      </c>
      <c r="B56" s="74">
        <v>6235622.899999998</v>
      </c>
      <c r="C56" s="75">
        <v>4931437.823000004</v>
      </c>
      <c r="D56" s="76">
        <v>1304185.076999994</v>
      </c>
      <c r="F56" s="77" t="s">
        <v>83</v>
      </c>
      <c r="G56" s="78">
        <v>4975717.161930852</v>
      </c>
      <c r="H56" s="82">
        <v>44279.338930848055</v>
      </c>
      <c r="I56" s="79">
        <v>2003</v>
      </c>
      <c r="K56">
        <f t="shared" si="6"/>
        <v>6279902.238930846</v>
      </c>
      <c r="L56" s="73" t="s">
        <v>58</v>
      </c>
      <c r="M56" s="32">
        <f t="shared" si="7"/>
        <v>78.52730242245907</v>
      </c>
      <c r="N56" s="32">
        <f t="shared" si="8"/>
        <v>20.7676015864545</v>
      </c>
      <c r="O56" s="32">
        <f t="shared" si="9"/>
        <v>0.7050959910864253</v>
      </c>
      <c r="P56" s="32"/>
      <c r="Q56" s="32">
        <f t="shared" si="10"/>
        <v>100</v>
      </c>
    </row>
    <row r="57" spans="1:17" ht="12.75">
      <c r="A57" s="73" t="s">
        <v>62</v>
      </c>
      <c r="B57" s="74">
        <v>2764096.94</v>
      </c>
      <c r="C57" s="75">
        <v>679309.4437179996</v>
      </c>
      <c r="D57" s="76">
        <v>2084787.4962820003</v>
      </c>
      <c r="F57" s="77" t="s">
        <v>63</v>
      </c>
      <c r="G57" s="80">
        <v>695169.1</v>
      </c>
      <c r="H57" s="81">
        <v>15859.65628200036</v>
      </c>
      <c r="I57" s="79">
        <v>2004</v>
      </c>
      <c r="K57">
        <f t="shared" si="6"/>
        <v>2779956.5962820007</v>
      </c>
      <c r="L57" s="73" t="s">
        <v>62</v>
      </c>
      <c r="M57" s="32">
        <f t="shared" si="7"/>
        <v>24.43597301578481</v>
      </c>
      <c r="N57" s="32">
        <f t="shared" si="8"/>
        <v>74.9935268439176</v>
      </c>
      <c r="O57" s="32">
        <f t="shared" si="9"/>
        <v>0.5705001402975698</v>
      </c>
      <c r="P57" s="32"/>
      <c r="Q57" s="32">
        <f t="shared" si="10"/>
        <v>99.99999999999999</v>
      </c>
    </row>
    <row r="59" spans="1:10" ht="12.75">
      <c r="A59" s="1" t="s">
        <v>84</v>
      </c>
      <c r="E59" s="18"/>
      <c r="F59" s="58"/>
      <c r="G59" s="58"/>
      <c r="H59" s="58"/>
      <c r="I59" s="18"/>
      <c r="J59" s="18"/>
    </row>
    <row r="60" ht="12.75">
      <c r="K60" s="35"/>
    </row>
    <row r="61" ht="12.75">
      <c r="K61" s="35"/>
    </row>
    <row r="62" ht="12.75">
      <c r="K62" s="35"/>
    </row>
    <row r="63" ht="12.75">
      <c r="K63" s="35"/>
    </row>
    <row r="64" ht="12.75">
      <c r="K64" s="35"/>
    </row>
    <row r="65" ht="12.75">
      <c r="K65" s="35"/>
    </row>
    <row r="66" ht="12.75">
      <c r="K66" s="35"/>
    </row>
    <row r="67" ht="12.75">
      <c r="K67" s="35"/>
    </row>
    <row r="68" ht="12.75">
      <c r="K68" s="35"/>
    </row>
    <row r="69" ht="12.75">
      <c r="K69" s="35"/>
    </row>
    <row r="70" ht="12.75">
      <c r="K70" s="35"/>
    </row>
    <row r="71" ht="12.75">
      <c r="K71" s="35"/>
    </row>
  </sheetData>
  <printOptions/>
  <pageMargins left="0.75" right="0.75" top="0.29" bottom="0.27" header="0.17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2006-10-23T13:32:34Z</dcterms:created>
  <dcterms:modified xsi:type="dcterms:W3CDTF">2006-10-23T14:04:52Z</dcterms:modified>
  <cp:category/>
  <cp:version/>
  <cp:contentType/>
  <cp:contentStatus/>
</cp:coreProperties>
</file>