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65" firstSheet="7" activeTab="11"/>
  </bookViews>
  <sheets>
    <sheet name="readme" sheetId="1" r:id="rId1"/>
    <sheet name="pkm_tkm" sheetId="2" r:id="rId2"/>
    <sheet name="CO2 emissions" sheetId="3" r:id="rId3"/>
    <sheet name="Energy consumption" sheetId="4" r:id="rId4"/>
    <sheet name="Chart_specific_CO2_passenger" sheetId="5" r:id="rId5"/>
    <sheet name="Chart_specific_CO2_freight" sheetId="6" r:id="rId6"/>
    <sheet name="Chart_specific_CO2_pkm_abs" sheetId="7" r:id="rId7"/>
    <sheet name="Chart_specific_CO2_tkm_abs" sheetId="8" r:id="rId8"/>
    <sheet name="Chart_specific_CO2_road" sheetId="9" r:id="rId9"/>
    <sheet name="Chart_specific_energy_road" sheetId="10" r:id="rId10"/>
    <sheet name="data_CO2_new_cars" sheetId="11" r:id="rId11"/>
    <sheet name="Chart_CO2_new_cars" sheetId="12" r:id="rId12"/>
  </sheets>
  <definedNames/>
  <calcPr fullCalcOnLoad="1"/>
</workbook>
</file>

<file path=xl/sharedStrings.xml><?xml version="1.0" encoding="utf-8"?>
<sst xmlns="http://schemas.openxmlformats.org/spreadsheetml/2006/main" count="1649" uniqueCount="72">
  <si>
    <t>Year</t>
  </si>
  <si>
    <t>Mode</t>
  </si>
  <si>
    <t>VehType</t>
  </si>
  <si>
    <t>pkm_tkm(mio)</t>
  </si>
  <si>
    <t>Inland</t>
  </si>
  <si>
    <t>InlandWaterwaysF</t>
  </si>
  <si>
    <t>Maritime</t>
  </si>
  <si>
    <t>MaritimeF/Container</t>
  </si>
  <si>
    <t>MaritimeF/Dry Bulk</t>
  </si>
  <si>
    <t>MaritimeF/General cargo</t>
  </si>
  <si>
    <t>MaritimeF/Liquid Bulk</t>
  </si>
  <si>
    <t>MaritimeF/RoRo/Cargo</t>
  </si>
  <si>
    <t>Rail</t>
  </si>
  <si>
    <t>RailF/Locomotive</t>
  </si>
  <si>
    <t>RailF/Railcar</t>
  </si>
  <si>
    <t>Road</t>
  </si>
  <si>
    <t>Air</t>
  </si>
  <si>
    <t>AirP/LongHaul</t>
  </si>
  <si>
    <t>AirP/Medium Haul</t>
  </si>
  <si>
    <t>AirP/Short Haul</t>
  </si>
  <si>
    <t>MaritimeP</t>
  </si>
  <si>
    <t>RailP/Locomotive</t>
  </si>
  <si>
    <t>RailP/RailCar</t>
  </si>
  <si>
    <t>RailP/HighSpeedTrain</t>
  </si>
  <si>
    <t>Emission</t>
  </si>
  <si>
    <t>Freight</t>
  </si>
  <si>
    <t>Passenger</t>
  </si>
  <si>
    <t>LDV</t>
  </si>
  <si>
    <t>HDV</t>
  </si>
  <si>
    <t>Buses</t>
  </si>
  <si>
    <t>Coaches</t>
  </si>
  <si>
    <t>Two-wheelers</t>
  </si>
  <si>
    <t>Urban PCs</t>
  </si>
  <si>
    <t>Non urban PCs</t>
  </si>
  <si>
    <t>(in mio pass-km)</t>
  </si>
  <si>
    <t>(in mio ton-km)</t>
  </si>
  <si>
    <t>(in mio tonnes)</t>
  </si>
  <si>
    <t>Index (1990=100)</t>
  </si>
  <si>
    <t>Specific emissions of CO2 per tonne-km</t>
  </si>
  <si>
    <t>Specific emissions of CO2 per passenger-km</t>
  </si>
  <si>
    <t>Passenger Cars</t>
  </si>
  <si>
    <t>Buses + Coaches</t>
  </si>
  <si>
    <t>Specific emissions</t>
  </si>
  <si>
    <r>
      <t xml:space="preserve">TRENDS, 2003. </t>
    </r>
    <r>
      <rPr>
        <i/>
        <sz val="8"/>
        <rFont val="Verdana"/>
        <family val="2"/>
      </rPr>
      <t>Transport and Environment Database System.</t>
    </r>
  </si>
  <si>
    <t>http://forum.europa.eu.int/Public/irc/dsis/pip/library?l=/environment_trends/trends_documentation/environment_trends_repor&amp;vm=detailed&amp;sb=Title</t>
  </si>
  <si>
    <t>Sources:</t>
  </si>
  <si>
    <t>Remarks:</t>
  </si>
  <si>
    <t>Data extracted from TRENDS software</t>
  </si>
  <si>
    <t>(in TJ)</t>
  </si>
  <si>
    <t>(in gr/ton-km)</t>
  </si>
  <si>
    <t>(in gr/pass-km)</t>
  </si>
  <si>
    <t>Specific energy consumption per tonne-km</t>
  </si>
  <si>
    <t>Specific energy consumption per passenger-km</t>
  </si>
  <si>
    <t>(in MJ/ton-km)</t>
  </si>
  <si>
    <t>(in MJ/pass-km)</t>
  </si>
  <si>
    <t>Average specific CO2 emissions from new passenger cars per fuel type, for each car manufacturing association and the EU, 1995-1999</t>
  </si>
  <si>
    <t>EU-15</t>
  </si>
  <si>
    <t>ACEA</t>
  </si>
  <si>
    <t>JAMA</t>
  </si>
  <si>
    <t>KAMA</t>
  </si>
  <si>
    <t>petrol</t>
  </si>
  <si>
    <t>diesel</t>
  </si>
  <si>
    <t>all fuels</t>
  </si>
  <si>
    <t>Note:</t>
  </si>
  <si>
    <t>All fuels: gasoline and diesel only, other fuels are negligible</t>
  </si>
  <si>
    <t>EU-15: new passenger cars put on the EU market by manufacturers not covered by the Commitment would not influence the EU average significantly</t>
  </si>
  <si>
    <t>2000: The figures are not corrected for the change in the change in driving cycle being introduced over the period 2000 to 2002 for M1 vehicles. Based on a study of TNO the Commission service estimates that the test cycle change would lower the average by</t>
  </si>
  <si>
    <t>2001: data as delivered by the associations has been used.</t>
  </si>
  <si>
    <t>Source:</t>
  </si>
  <si>
    <t>European Commission, 2000</t>
  </si>
  <si>
    <t>European Commission, 2002</t>
  </si>
  <si>
    <t>Incre. 95/02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</si>
</sst>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Δρχ&quot;_-;\-* #,##0\ &quot;Δρχ&quot;_-;_-* &quot;-&quot;\ &quot;Δρχ&quot;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.00\ _Δ_ρ_χ_-;\-* #,##0.00\ _Δ_ρ_χ_-;_-* &quot;-&quot;??\ _Δ_ρ_χ_-;_-@_-"/>
    <numFmt numFmtId="168" formatCode="#,##0.0"/>
    <numFmt numFmtId="169" formatCode="0.0%"/>
  </numFmts>
  <fonts count="16">
    <font>
      <sz val="10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Verdana"/>
      <family val="2"/>
    </font>
    <font>
      <sz val="11.25"/>
      <name val="Arial"/>
      <family val="0"/>
    </font>
    <font>
      <sz val="14"/>
      <name val="Arial"/>
      <family val="2"/>
    </font>
    <font>
      <sz val="16"/>
      <name val="Arial"/>
      <family val="2"/>
    </font>
    <font>
      <vertAlign val="subscript"/>
      <sz val="16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3" fillId="2" borderId="0" xfId="21" applyNumberFormat="1" applyFont="1" applyFill="1" applyBorder="1" applyAlignment="1">
      <alignment horizontal="center"/>
      <protection/>
    </xf>
    <xf numFmtId="49" fontId="3" fillId="2" borderId="0" xfId="21" applyNumberFormat="1" applyFont="1" applyFill="1" applyBorder="1" applyAlignment="1">
      <alignment horizontal="center"/>
      <protection/>
    </xf>
    <xf numFmtId="4" fontId="3" fillId="2" borderId="0" xfId="21" applyNumberFormat="1" applyFont="1" applyFill="1" applyBorder="1" applyAlignment="1">
      <alignment horizontal="center"/>
      <protection/>
    </xf>
    <xf numFmtId="1" fontId="3" fillId="0" borderId="0" xfId="21" applyNumberFormat="1" applyFont="1" applyFill="1" applyBorder="1" applyAlignment="1">
      <alignment horizontal="center"/>
      <protection/>
    </xf>
    <xf numFmtId="49" fontId="3" fillId="0" borderId="0" xfId="21" applyNumberFormat="1" applyFont="1" applyFill="1" applyBorder="1" applyAlignment="1">
      <alignment horizontal="left"/>
      <protection/>
    </xf>
    <xf numFmtId="4" fontId="3" fillId="0" borderId="0" xfId="21" applyNumberFormat="1" applyFont="1" applyFill="1" applyBorder="1" applyAlignment="1">
      <alignment horizontal="right"/>
      <protection/>
    </xf>
    <xf numFmtId="0" fontId="3" fillId="2" borderId="0" xfId="21" applyFont="1" applyFill="1" applyBorder="1" applyAlignment="1">
      <alignment horizontal="center"/>
      <protection/>
    </xf>
    <xf numFmtId="1" fontId="3" fillId="0" borderId="0" xfId="21" applyNumberFormat="1" applyFont="1" applyFill="1" applyBorder="1" applyAlignment="1">
      <alignment horizontal="center" wrapText="1"/>
      <protection/>
    </xf>
    <xf numFmtId="49" fontId="3" fillId="0" borderId="0" xfId="21" applyNumberFormat="1" applyFont="1" applyFill="1" applyBorder="1" applyAlignment="1">
      <alignment horizontal="left" wrapText="1"/>
      <protection/>
    </xf>
    <xf numFmtId="4" fontId="3" fillId="0" borderId="0" xfId="21" applyNumberFormat="1" applyFont="1" applyFill="1" applyBorder="1" applyAlignment="1">
      <alignment horizontal="right" wrapText="1"/>
      <protection/>
    </xf>
    <xf numFmtId="4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Continuous"/>
    </xf>
    <xf numFmtId="4" fontId="4" fillId="0" borderId="1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20" applyFont="1" applyAlignment="1">
      <alignment/>
    </xf>
    <xf numFmtId="0" fontId="6" fillId="0" borderId="0" xfId="0" applyNumberFormat="1" applyFont="1" applyBorder="1" applyAlignment="1">
      <alignment horizontal="left"/>
    </xf>
    <xf numFmtId="0" fontId="15" fillId="0" borderId="0" xfId="22" applyFont="1">
      <alignment/>
      <protection/>
    </xf>
    <xf numFmtId="0" fontId="2" fillId="0" borderId="0" xfId="22" applyFont="1">
      <alignment/>
      <protection/>
    </xf>
    <xf numFmtId="0" fontId="2" fillId="0" borderId="2" xfId="22" applyFont="1" applyBorder="1" applyAlignment="1">
      <alignment horizontal="center"/>
      <protection/>
    </xf>
    <xf numFmtId="1" fontId="2" fillId="0" borderId="0" xfId="22" applyNumberFormat="1" applyFont="1">
      <alignment/>
      <protection/>
    </xf>
    <xf numFmtId="0" fontId="2" fillId="0" borderId="2" xfId="22" applyFont="1" applyBorder="1" applyAlignment="1">
      <alignment horizontal="center"/>
      <protection/>
    </xf>
    <xf numFmtId="169" fontId="2" fillId="0" borderId="0" xfId="23" applyNumberFormat="1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TERM 2002 27 EU - Energy efficiency and specific CO2 emission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chartsheet" Target="chartsheets/sheet7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1"/>
          <c:order val="0"/>
          <c:tx>
            <c:strRef>
              <c:f>'CO2 emissions'!$J$70</c:f>
              <c:strCache>
                <c:ptCount val="1"/>
                <c:pt idx="0">
                  <c:v>Maritime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'CO2 emissions'!$H$71:$H$81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emissions'!$J$71:$J$81</c:f>
              <c:numCache>
                <c:ptCount val="11"/>
                <c:pt idx="0">
                  <c:v>100</c:v>
                </c:pt>
                <c:pt idx="1">
                  <c:v>101.72012682483194</c:v>
                </c:pt>
                <c:pt idx="2">
                  <c:v>102.9746236044047</c:v>
                </c:pt>
                <c:pt idx="3">
                  <c:v>102.21552279830934</c:v>
                </c:pt>
                <c:pt idx="4">
                  <c:v>103.59328140851419</c:v>
                </c:pt>
                <c:pt idx="5">
                  <c:v>99.60147014194303</c:v>
                </c:pt>
                <c:pt idx="6">
                  <c:v>98.63914485404426</c:v>
                </c:pt>
                <c:pt idx="7">
                  <c:v>96.30238875938437</c:v>
                </c:pt>
                <c:pt idx="8">
                  <c:v>102.51604735552498</c:v>
                </c:pt>
                <c:pt idx="9">
                  <c:v>102.42715026148836</c:v>
                </c:pt>
                <c:pt idx="10">
                  <c:v>100.97068979249484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'CO2 emissions'!$K$70</c:f>
              <c:strCache>
                <c:ptCount val="1"/>
                <c:pt idx="0">
                  <c:v>Rail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'CO2 emissions'!$H$71:$H$81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emissions'!$K$71:$K$81</c:f>
              <c:numCache>
                <c:ptCount val="11"/>
                <c:pt idx="0">
                  <c:v>100</c:v>
                </c:pt>
                <c:pt idx="1">
                  <c:v>99.33703940148834</c:v>
                </c:pt>
                <c:pt idx="2">
                  <c:v>103.39744898531742</c:v>
                </c:pt>
                <c:pt idx="3">
                  <c:v>102.71585145707488</c:v>
                </c:pt>
                <c:pt idx="4">
                  <c:v>107.69057972250965</c:v>
                </c:pt>
                <c:pt idx="5">
                  <c:v>108.38138962200657</c:v>
                </c:pt>
                <c:pt idx="6">
                  <c:v>105.05900879318557</c:v>
                </c:pt>
                <c:pt idx="7">
                  <c:v>105.73669692601759</c:v>
                </c:pt>
                <c:pt idx="8">
                  <c:v>109.46859411145265</c:v>
                </c:pt>
                <c:pt idx="9">
                  <c:v>106.24232684386672</c:v>
                </c:pt>
                <c:pt idx="10">
                  <c:v>103.6746162757165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'CO2 emissions'!$L$70</c:f>
              <c:strCache>
                <c:ptCount val="1"/>
                <c:pt idx="0">
                  <c:v>Road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'CO2 emissions'!$H$71:$H$81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emissions'!$L$71:$L$81</c:f>
              <c:numCache>
                <c:ptCount val="11"/>
                <c:pt idx="0">
                  <c:v>100</c:v>
                </c:pt>
                <c:pt idx="1">
                  <c:v>99.62035164554479</c:v>
                </c:pt>
                <c:pt idx="2">
                  <c:v>99.24363605832447</c:v>
                </c:pt>
                <c:pt idx="3">
                  <c:v>99.50291884787192</c:v>
                </c:pt>
                <c:pt idx="4">
                  <c:v>99.28357503056995</c:v>
                </c:pt>
                <c:pt idx="5">
                  <c:v>99.080860894416</c:v>
                </c:pt>
                <c:pt idx="6">
                  <c:v>98.66866143807597</c:v>
                </c:pt>
                <c:pt idx="7">
                  <c:v>98.33427134806955</c:v>
                </c:pt>
                <c:pt idx="8">
                  <c:v>98.03464462319641</c:v>
                </c:pt>
                <c:pt idx="9">
                  <c:v>97.71312999010681</c:v>
                </c:pt>
                <c:pt idx="10">
                  <c:v>97.43946712674926</c:v>
                </c:pt>
              </c:numCache>
            </c:numRef>
          </c:yVal>
          <c:smooth val="1"/>
        </c:ser>
        <c:axId val="14427887"/>
        <c:axId val="62742120"/>
      </c:scatterChart>
      <c:valAx>
        <c:axId val="14427887"/>
        <c:scaling>
          <c:orientation val="minMax"/>
          <c:max val="2000"/>
          <c:min val="1990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2742120"/>
        <c:crosses val="autoZero"/>
        <c:crossBetween val="midCat"/>
        <c:dispUnits/>
        <c:majorUnit val="1"/>
        <c:minorUnit val="1"/>
      </c:valAx>
      <c:valAx>
        <c:axId val="62742120"/>
        <c:scaling>
          <c:orientation val="minMax"/>
          <c:max val="112"/>
          <c:min val="9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Index (1990=100)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4427887"/>
        <c:crosses val="autoZero"/>
        <c:crossBetween val="midCat"/>
        <c:dispUnits/>
        <c:majorUnit val="3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'CO2 emissions'!$I$56</c:f>
              <c:strCache>
                <c:ptCount val="1"/>
                <c:pt idx="0">
                  <c:v>Inland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'CO2 emissions'!$H$57:$H$67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emissions'!$I$57:$I$67</c:f>
              <c:numCache>
                <c:ptCount val="11"/>
                <c:pt idx="0">
                  <c:v>100</c:v>
                </c:pt>
                <c:pt idx="1">
                  <c:v>100.00000000000004</c:v>
                </c:pt>
                <c:pt idx="2">
                  <c:v>99.99999999999996</c:v>
                </c:pt>
                <c:pt idx="3">
                  <c:v>99.99999999999997</c:v>
                </c:pt>
                <c:pt idx="4">
                  <c:v>100</c:v>
                </c:pt>
                <c:pt idx="5">
                  <c:v>100</c:v>
                </c:pt>
                <c:pt idx="6">
                  <c:v>99.99999999999997</c:v>
                </c:pt>
                <c:pt idx="7">
                  <c:v>99.99999999999999</c:v>
                </c:pt>
                <c:pt idx="8">
                  <c:v>99.99999999999999</c:v>
                </c:pt>
                <c:pt idx="9">
                  <c:v>99.99999999999997</c:v>
                </c:pt>
                <c:pt idx="10">
                  <c:v>99.99999999999997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'CO2 emissions'!$J$56</c:f>
              <c:strCache>
                <c:ptCount val="1"/>
                <c:pt idx="0">
                  <c:v>Maritime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'CO2 emissions'!$H$57:$H$67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emissions'!$J$57:$J$67</c:f>
              <c:numCache>
                <c:ptCount val="11"/>
                <c:pt idx="0">
                  <c:v>100</c:v>
                </c:pt>
                <c:pt idx="1">
                  <c:v>100.27237772621751</c:v>
                </c:pt>
                <c:pt idx="2">
                  <c:v>101.55218400747916</c:v>
                </c:pt>
                <c:pt idx="3">
                  <c:v>101.12667839423204</c:v>
                </c:pt>
                <c:pt idx="4">
                  <c:v>101.59909822648648</c:v>
                </c:pt>
                <c:pt idx="5">
                  <c:v>101.50494328497095</c:v>
                </c:pt>
                <c:pt idx="6">
                  <c:v>102.37020912274058</c:v>
                </c:pt>
                <c:pt idx="7">
                  <c:v>101.95327771954344</c:v>
                </c:pt>
                <c:pt idx="8">
                  <c:v>102.20683573766296</c:v>
                </c:pt>
                <c:pt idx="9">
                  <c:v>102.42048078195785</c:v>
                </c:pt>
                <c:pt idx="10">
                  <c:v>102.68242611493106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'CO2 emissions'!$K$56</c:f>
              <c:strCache>
                <c:ptCount val="1"/>
                <c:pt idx="0">
                  <c:v>Rail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'CO2 emissions'!$H$57:$H$67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emissions'!$K$57:$K$67</c:f>
              <c:numCache>
                <c:ptCount val="11"/>
                <c:pt idx="0">
                  <c:v>100</c:v>
                </c:pt>
                <c:pt idx="1">
                  <c:v>94.23673925414863</c:v>
                </c:pt>
                <c:pt idx="2">
                  <c:v>94.19440568057095</c:v>
                </c:pt>
                <c:pt idx="3">
                  <c:v>96.74590934459675</c:v>
                </c:pt>
                <c:pt idx="4">
                  <c:v>96.13571647850681</c:v>
                </c:pt>
                <c:pt idx="5">
                  <c:v>95.93418515494227</c:v>
                </c:pt>
                <c:pt idx="6">
                  <c:v>94.48957869762373</c:v>
                </c:pt>
                <c:pt idx="7">
                  <c:v>94.77758519458703</c:v>
                </c:pt>
                <c:pt idx="8">
                  <c:v>94.21401545571885</c:v>
                </c:pt>
                <c:pt idx="9">
                  <c:v>95.28431895202331</c:v>
                </c:pt>
                <c:pt idx="10">
                  <c:v>95.17739000956713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'CO2 emissions'!$L$56</c:f>
              <c:strCache>
                <c:ptCount val="1"/>
                <c:pt idx="0">
                  <c:v>Road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'CO2 emissions'!$H$57:$H$67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emissions'!$L$57:$L$67</c:f>
              <c:numCache>
                <c:ptCount val="11"/>
                <c:pt idx="0">
                  <c:v>100</c:v>
                </c:pt>
                <c:pt idx="1">
                  <c:v>100.19141883471538</c:v>
                </c:pt>
                <c:pt idx="2">
                  <c:v>100.17456626901465</c:v>
                </c:pt>
                <c:pt idx="3">
                  <c:v>99.9512619707158</c:v>
                </c:pt>
                <c:pt idx="4">
                  <c:v>100.1098137791389</c:v>
                </c:pt>
                <c:pt idx="5">
                  <c:v>100.43893730157902</c:v>
                </c:pt>
                <c:pt idx="6">
                  <c:v>100.50542063030785</c:v>
                </c:pt>
                <c:pt idx="7">
                  <c:v>100.5704440110254</c:v>
                </c:pt>
                <c:pt idx="8">
                  <c:v>100.60886569873828</c:v>
                </c:pt>
                <c:pt idx="9">
                  <c:v>100.63099940434638</c:v>
                </c:pt>
                <c:pt idx="10">
                  <c:v>100.63739299554624</c:v>
                </c:pt>
              </c:numCache>
            </c:numRef>
          </c:yVal>
          <c:smooth val="1"/>
        </c:ser>
        <c:axId val="27808169"/>
        <c:axId val="48946930"/>
      </c:scatterChart>
      <c:valAx>
        <c:axId val="27808169"/>
        <c:scaling>
          <c:orientation val="minMax"/>
          <c:max val="2000"/>
          <c:min val="1990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8946930"/>
        <c:crosses val="autoZero"/>
        <c:crossBetween val="midCat"/>
        <c:dispUnits/>
        <c:majorUnit val="1"/>
        <c:minorUnit val="1"/>
      </c:valAx>
      <c:valAx>
        <c:axId val="48946930"/>
        <c:scaling>
          <c:orientation val="minMax"/>
          <c:max val="104"/>
          <c:min val="9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Index (1990=100)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7808169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4"/>
          <c:order val="0"/>
          <c:tx>
            <c:strRef>
              <c:f>'CO2 emissions'!$L$42</c:f>
              <c:strCache>
                <c:ptCount val="1"/>
                <c:pt idx="0">
                  <c:v>Road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emissions'!$H$43:$H$53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emissions'!$L$43:$L$53</c:f>
              <c:numCache>
                <c:ptCount val="11"/>
                <c:pt idx="0">
                  <c:v>121.47189269013514</c:v>
                </c:pt>
                <c:pt idx="1">
                  <c:v>121.01072664841142</c:v>
                </c:pt>
                <c:pt idx="2">
                  <c:v>120.55312309455616</c:v>
                </c:pt>
                <c:pt idx="3">
                  <c:v>120.86807880643923</c:v>
                </c:pt>
                <c:pt idx="4">
                  <c:v>120.60163772006374</c:v>
                </c:pt>
                <c:pt idx="5">
                  <c:v>120.35539702212708</c:v>
                </c:pt>
                <c:pt idx="6">
                  <c:v>119.85469054085239</c:v>
                </c:pt>
                <c:pt idx="7">
                  <c:v>119.44850056955335</c:v>
                </c:pt>
                <c:pt idx="8">
                  <c:v>119.08453831584448</c:v>
                </c:pt>
                <c:pt idx="9">
                  <c:v>118.6939884057548</c:v>
                </c:pt>
                <c:pt idx="10">
                  <c:v>118.36156494604435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'CO2 emissions'!$J$42</c:f>
              <c:strCache>
                <c:ptCount val="1"/>
                <c:pt idx="0">
                  <c:v>Maritime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emissions'!$H$43:$H$53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emissions'!$J$43:$J$53</c:f>
              <c:numCache>
                <c:ptCount val="11"/>
                <c:pt idx="0">
                  <c:v>43.112410670067064</c:v>
                </c:pt>
                <c:pt idx="1">
                  <c:v>43.8539988108346</c:v>
                </c:pt>
                <c:pt idx="2">
                  <c:v>44.394842614286766</c:v>
                </c:pt>
                <c:pt idx="3">
                  <c:v>44.06757595736315</c:v>
                </c:pt>
                <c:pt idx="4">
                  <c:v>44.66156090743687</c:v>
                </c:pt>
                <c:pt idx="5">
                  <c:v>42.94059484101871</c:v>
                </c:pt>
                <c:pt idx="6">
                  <c:v>42.525713210917885</c:v>
                </c:pt>
                <c:pt idx="7">
                  <c:v>41.518281327030294</c:v>
                </c:pt>
                <c:pt idx="8">
                  <c:v>44.19713933863436</c:v>
                </c:pt>
                <c:pt idx="9">
                  <c:v>44.158813658379536</c:v>
                </c:pt>
                <c:pt idx="10">
                  <c:v>43.530898439739865</c:v>
                </c:pt>
              </c:numCache>
            </c:numRef>
          </c:yVal>
          <c:smooth val="1"/>
        </c:ser>
        <c:ser>
          <c:idx val="7"/>
          <c:order val="2"/>
          <c:tx>
            <c:strRef>
              <c:f>'CO2 emissions'!$K$42</c:f>
              <c:strCache>
                <c:ptCount val="1"/>
                <c:pt idx="0">
                  <c:v>Rail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emissions'!$H$43:$H$53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emissions'!$K$43:$K$53</c:f>
              <c:numCache>
                <c:ptCount val="11"/>
                <c:pt idx="0">
                  <c:v>42.14705027017838</c:v>
                </c:pt>
                <c:pt idx="1">
                  <c:v>41.8676319334522</c:v>
                </c:pt>
                <c:pt idx="2">
                  <c:v>43.57897480192378</c:v>
                </c:pt>
                <c:pt idx="3">
                  <c:v>43.2917015490551</c:v>
                </c:pt>
                <c:pt idx="4">
                  <c:v>45.38840277189268</c:v>
                </c:pt>
                <c:pt idx="5">
                  <c:v>45.67955876750501</c:v>
                </c:pt>
                <c:pt idx="6">
                  <c:v>44.27927324941505</c:v>
                </c:pt>
                <c:pt idx="7">
                  <c:v>44.564898807434794</c:v>
                </c:pt>
                <c:pt idx="8">
                  <c:v>46.13778339021148</c:v>
                </c:pt>
                <c:pt idx="9">
                  <c:v>44.77800690309173</c:v>
                </c:pt>
                <c:pt idx="10">
                  <c:v>43.69579263914078</c:v>
                </c:pt>
              </c:numCache>
            </c:numRef>
          </c:yVal>
          <c:smooth val="1"/>
        </c:ser>
        <c:axId val="37869187"/>
        <c:axId val="5278364"/>
      </c:scatterChart>
      <c:valAx>
        <c:axId val="37869187"/>
        <c:scaling>
          <c:orientation val="minMax"/>
          <c:max val="2000"/>
          <c:min val="1990"/>
        </c:scaling>
        <c:axPos val="b"/>
        <c:delete val="0"/>
        <c:numFmt formatCode="General" sourceLinked="1"/>
        <c:majorTickMark val="out"/>
        <c:minorTickMark val="out"/>
        <c:tickLblPos val="nextTo"/>
        <c:crossAx val="5278364"/>
        <c:crosses val="autoZero"/>
        <c:crossBetween val="midCat"/>
        <c:dispUnits/>
        <c:majorUnit val="1"/>
        <c:minorUnit val="1"/>
      </c:valAx>
      <c:valAx>
        <c:axId val="527836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grams CO</a:t>
                </a:r>
                <a:r>
                  <a:rPr lang="en-US" cap="none" sz="16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 per passenger-km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7869187"/>
        <c:crosses val="autoZero"/>
        <c:crossBetween val="midCat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4"/>
          <c:order val="0"/>
          <c:tx>
            <c:strRef>
              <c:f>'CO2 emissions'!$L$28</c:f>
              <c:strCache>
                <c:ptCount val="1"/>
                <c:pt idx="0">
                  <c:v>Road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emissions'!$H$29:$H$39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emissions'!$L$29:$L$39</c:f>
              <c:numCache>
                <c:ptCount val="11"/>
                <c:pt idx="0">
                  <c:v>122.32433568483215</c:v>
                </c:pt>
                <c:pt idx="1">
                  <c:v>122.5584875027734</c:v>
                </c:pt>
                <c:pt idx="2">
                  <c:v>122.5378727137341</c:v>
                </c:pt>
                <c:pt idx="3">
                  <c:v>122.26471721428437</c:v>
                </c:pt>
                <c:pt idx="4">
                  <c:v>122.45866466065421</c:v>
                </c:pt>
                <c:pt idx="5">
                  <c:v>122.86126282306162</c:v>
                </c:pt>
                <c:pt idx="6">
                  <c:v>122.94258811327032</c:v>
                </c:pt>
                <c:pt idx="7">
                  <c:v>123.02212753177288</c:v>
                </c:pt>
                <c:pt idx="8">
                  <c:v>123.06912660602656</c:v>
                </c:pt>
                <c:pt idx="9">
                  <c:v>123.09620151437413</c:v>
                </c:pt>
                <c:pt idx="10">
                  <c:v>123.10402243233573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'CO2 emissions'!$I$28</c:f>
              <c:strCache>
                <c:ptCount val="1"/>
                <c:pt idx="0">
                  <c:v>Inland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emissions'!$H$29:$H$39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emissions'!$I$29:$I$39</c:f>
              <c:numCache>
                <c:ptCount val="11"/>
                <c:pt idx="0">
                  <c:v>30.898717948717948</c:v>
                </c:pt>
                <c:pt idx="1">
                  <c:v>30.898717948717962</c:v>
                </c:pt>
                <c:pt idx="2">
                  <c:v>30.898717948717934</c:v>
                </c:pt>
                <c:pt idx="3">
                  <c:v>30.898717948717938</c:v>
                </c:pt>
                <c:pt idx="4">
                  <c:v>30.898717948717948</c:v>
                </c:pt>
                <c:pt idx="5">
                  <c:v>30.898717948717948</c:v>
                </c:pt>
                <c:pt idx="6">
                  <c:v>30.898717948717938</c:v>
                </c:pt>
                <c:pt idx="7">
                  <c:v>30.898717948717945</c:v>
                </c:pt>
                <c:pt idx="8">
                  <c:v>30.898717948717945</c:v>
                </c:pt>
                <c:pt idx="9">
                  <c:v>30.89871794871794</c:v>
                </c:pt>
                <c:pt idx="10">
                  <c:v>30.89871794871794</c:v>
                </c:pt>
              </c:numCache>
            </c:numRef>
          </c:yVal>
          <c:smooth val="1"/>
        </c:ser>
        <c:ser>
          <c:idx val="7"/>
          <c:order val="2"/>
          <c:tx>
            <c:strRef>
              <c:f>'CO2 emissions'!$J$28</c:f>
              <c:strCache>
                <c:ptCount val="1"/>
                <c:pt idx="0">
                  <c:v>Maritime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emissions'!$H$29:$H$39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emissions'!$J$29:$J$39</c:f>
              <c:numCache>
                <c:ptCount val="11"/>
                <c:pt idx="0">
                  <c:v>13.506906133424932</c:v>
                </c:pt>
                <c:pt idx="1">
                  <c:v>13.543695937233489</c:v>
                </c:pt>
                <c:pt idx="2">
                  <c:v>13.716558170333176</c:v>
                </c:pt>
                <c:pt idx="3">
                  <c:v>13.659085526559432</c:v>
                </c:pt>
                <c:pt idx="4">
                  <c:v>13.722894829857724</c:v>
                </c:pt>
                <c:pt idx="5">
                  <c:v>13.710177410287239</c:v>
                </c:pt>
                <c:pt idx="6">
                  <c:v>13.827048054799375</c:v>
                </c:pt>
                <c:pt idx="7">
                  <c:v>13.770733521528767</c:v>
                </c:pt>
                <c:pt idx="8">
                  <c:v>13.804981365029944</c:v>
                </c:pt>
                <c:pt idx="9">
                  <c:v>13.833838200621567</c:v>
                </c:pt>
                <c:pt idx="10">
                  <c:v>13.869218910867147</c:v>
                </c:pt>
              </c:numCache>
            </c:numRef>
          </c:yVal>
          <c:smooth val="1"/>
        </c:ser>
        <c:ser>
          <c:idx val="0"/>
          <c:order val="3"/>
          <c:tx>
            <c:strRef>
              <c:f>'CO2 emissions'!$K$28</c:f>
              <c:strCache>
                <c:ptCount val="1"/>
                <c:pt idx="0">
                  <c:v>Rail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emissions'!$H$29:$H$39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emissions'!$K$29:$K$39</c:f>
              <c:numCache>
                <c:ptCount val="11"/>
                <c:pt idx="0">
                  <c:v>23.982571758251922</c:v>
                </c:pt>
                <c:pt idx="1">
                  <c:v>22.600393614262952</c:v>
                </c:pt>
                <c:pt idx="2">
                  <c:v>22.590240934601855</c:v>
                </c:pt>
                <c:pt idx="3">
                  <c:v>23.202157131741266</c:v>
                </c:pt>
                <c:pt idx="4">
                  <c:v>23.055817189767513</c:v>
                </c:pt>
                <c:pt idx="5">
                  <c:v>23.007484795478295</c:v>
                </c:pt>
                <c:pt idx="6">
                  <c:v>22.661031015227532</c:v>
                </c:pt>
                <c:pt idx="7">
                  <c:v>22.730102380030186</c:v>
                </c:pt>
                <c:pt idx="8">
                  <c:v>22.59494386299833</c:v>
                </c:pt>
                <c:pt idx="9">
                  <c:v>22.851630167030624</c:v>
                </c:pt>
                <c:pt idx="10">
                  <c:v>22.825985856675732</c:v>
                </c:pt>
              </c:numCache>
            </c:numRef>
          </c:yVal>
          <c:smooth val="1"/>
        </c:ser>
        <c:axId val="47505277"/>
        <c:axId val="24894310"/>
      </c:scatterChart>
      <c:valAx>
        <c:axId val="47505277"/>
        <c:scaling>
          <c:orientation val="minMax"/>
          <c:max val="2000"/>
          <c:min val="1990"/>
        </c:scaling>
        <c:axPos val="b"/>
        <c:delete val="0"/>
        <c:numFmt formatCode="General" sourceLinked="1"/>
        <c:majorTickMark val="out"/>
        <c:minorTickMark val="out"/>
        <c:tickLblPos val="nextTo"/>
        <c:crossAx val="24894310"/>
        <c:crosses val="autoZero"/>
        <c:crossBetween val="midCat"/>
        <c:dispUnits/>
        <c:majorUnit val="1"/>
        <c:minorUnit val="1"/>
      </c:valAx>
      <c:valAx>
        <c:axId val="24894310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grams CO</a:t>
                </a:r>
                <a:r>
                  <a:rPr lang="en-US" cap="none" sz="16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 per tonne-km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7505277"/>
        <c:crosses val="autoZero"/>
        <c:crossBetween val="midCat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4"/>
          <c:order val="0"/>
          <c:tx>
            <c:strRef>
              <c:f>'CO2 emissions'!$P$70</c:f>
              <c:strCache>
                <c:ptCount val="1"/>
                <c:pt idx="0">
                  <c:v>Passenger Cars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emissions'!$H$71:$H$81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emissions'!$P$43:$P$53</c:f>
              <c:numCache>
                <c:ptCount val="11"/>
                <c:pt idx="0">
                  <c:v>131.29281801088482</c:v>
                </c:pt>
                <c:pt idx="1">
                  <c:v>130.76738012462138</c:v>
                </c:pt>
                <c:pt idx="2">
                  <c:v>129.74788860368145</c:v>
                </c:pt>
                <c:pt idx="3">
                  <c:v>130.0762577690017</c:v>
                </c:pt>
                <c:pt idx="4">
                  <c:v>129.65536801035108</c:v>
                </c:pt>
                <c:pt idx="5">
                  <c:v>129.16752397139024</c:v>
                </c:pt>
                <c:pt idx="6">
                  <c:v>128.39769453811294</c:v>
                </c:pt>
                <c:pt idx="7">
                  <c:v>127.82250329813549</c:v>
                </c:pt>
                <c:pt idx="8">
                  <c:v>127.27398579993358</c:v>
                </c:pt>
                <c:pt idx="9">
                  <c:v>126.7061479446402</c:v>
                </c:pt>
                <c:pt idx="10">
                  <c:v>126.21217829133099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'CO2 emissions'!$M$70</c:f>
              <c:strCache>
                <c:ptCount val="1"/>
                <c:pt idx="0">
                  <c:v>Two-wheelers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emissions'!$H$71:$H$81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emissions'!$M$43:$M$53</c:f>
              <c:numCache>
                <c:ptCount val="11"/>
                <c:pt idx="0">
                  <c:v>85.92238423848443</c:v>
                </c:pt>
                <c:pt idx="1">
                  <c:v>85.90998888629247</c:v>
                </c:pt>
                <c:pt idx="2">
                  <c:v>85.8956228618567</c:v>
                </c:pt>
                <c:pt idx="3">
                  <c:v>85.87928505601198</c:v>
                </c:pt>
                <c:pt idx="4">
                  <c:v>85.86237559775192</c:v>
                </c:pt>
                <c:pt idx="5">
                  <c:v>85.84659800608026</c:v>
                </c:pt>
                <c:pt idx="6">
                  <c:v>85.83120310423067</c:v>
                </c:pt>
                <c:pt idx="7">
                  <c:v>85.1477016415719</c:v>
                </c:pt>
                <c:pt idx="8">
                  <c:v>84.50836096261781</c:v>
                </c:pt>
                <c:pt idx="9">
                  <c:v>83.93622416644035</c:v>
                </c:pt>
                <c:pt idx="10">
                  <c:v>83.46649928787104</c:v>
                </c:pt>
              </c:numCache>
            </c:numRef>
          </c:yVal>
          <c:smooth val="1"/>
        </c:ser>
        <c:ser>
          <c:idx val="7"/>
          <c:order val="2"/>
          <c:tx>
            <c:strRef>
              <c:f>'CO2 emissions'!$Q$70</c:f>
              <c:strCache>
                <c:ptCount val="1"/>
                <c:pt idx="0">
                  <c:v>Buses + Coaches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emissions'!$H$71:$H$81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emissions'!$Q$43:$Q$53</c:f>
              <c:numCache>
                <c:ptCount val="11"/>
                <c:pt idx="0">
                  <c:v>59.31898519833786</c:v>
                </c:pt>
                <c:pt idx="1">
                  <c:v>58.536557320054634</c:v>
                </c:pt>
                <c:pt idx="2">
                  <c:v>59.45715282623274</c:v>
                </c:pt>
                <c:pt idx="3">
                  <c:v>59.01130300504211</c:v>
                </c:pt>
                <c:pt idx="4">
                  <c:v>58.80677759370781</c:v>
                </c:pt>
                <c:pt idx="5">
                  <c:v>58.873880799239515</c:v>
                </c:pt>
                <c:pt idx="6">
                  <c:v>58.89364748632839</c:v>
                </c:pt>
                <c:pt idx="7">
                  <c:v>58.71380583238257</c:v>
                </c:pt>
                <c:pt idx="8">
                  <c:v>58.62010671304777</c:v>
                </c:pt>
                <c:pt idx="9">
                  <c:v>58.49412586072467</c:v>
                </c:pt>
                <c:pt idx="10">
                  <c:v>58.36497383583306</c:v>
                </c:pt>
              </c:numCache>
            </c:numRef>
          </c:yVal>
          <c:smooth val="1"/>
        </c:ser>
        <c:axId val="22722199"/>
        <c:axId val="3173200"/>
      </c:scatterChart>
      <c:scatterChart>
        <c:scatterStyle val="lineMarker"/>
        <c:varyColors val="0"/>
        <c:ser>
          <c:idx val="0"/>
          <c:order val="3"/>
          <c:tx>
            <c:strRef>
              <c:f>'CO2 emissions'!$M$56</c:f>
              <c:strCache>
                <c:ptCount val="1"/>
                <c:pt idx="0">
                  <c:v>LDV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emissions'!$H$57:$H$67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emissions'!$M$29:$M$39</c:f>
              <c:numCache>
                <c:ptCount val="11"/>
                <c:pt idx="0">
                  <c:v>407.7012063901458</c:v>
                </c:pt>
                <c:pt idx="1">
                  <c:v>407.7371399672988</c:v>
                </c:pt>
                <c:pt idx="2">
                  <c:v>407.8463169509146</c:v>
                </c:pt>
                <c:pt idx="3">
                  <c:v>408.03427937187666</c:v>
                </c:pt>
                <c:pt idx="4">
                  <c:v>408.0795284371165</c:v>
                </c:pt>
                <c:pt idx="5">
                  <c:v>407.0514776496242</c:v>
                </c:pt>
                <c:pt idx="6">
                  <c:v>404.5446099561287</c:v>
                </c:pt>
                <c:pt idx="7">
                  <c:v>402.4092076788655</c:v>
                </c:pt>
                <c:pt idx="8">
                  <c:v>400.5489425607546</c:v>
                </c:pt>
                <c:pt idx="9">
                  <c:v>398.8879618070725</c:v>
                </c:pt>
                <c:pt idx="10">
                  <c:v>397.3852479933792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'CO2 emissions'!$N$56</c:f>
              <c:strCache>
                <c:ptCount val="1"/>
                <c:pt idx="0">
                  <c:v>HDV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emissions'!$H$57:$H$67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emissions'!$N$29:$N$39</c:f>
              <c:numCache>
                <c:ptCount val="11"/>
                <c:pt idx="0">
                  <c:v>91.68937032552549</c:v>
                </c:pt>
                <c:pt idx="1">
                  <c:v>91.69723460185011</c:v>
                </c:pt>
                <c:pt idx="2">
                  <c:v>91.66093058146667</c:v>
                </c:pt>
                <c:pt idx="3">
                  <c:v>91.65810044938402</c:v>
                </c:pt>
                <c:pt idx="4">
                  <c:v>91.711299580746</c:v>
                </c:pt>
                <c:pt idx="5">
                  <c:v>91.77230014917777</c:v>
                </c:pt>
                <c:pt idx="6">
                  <c:v>91.80455991690158</c:v>
                </c:pt>
                <c:pt idx="7">
                  <c:v>91.84744443581432</c:v>
                </c:pt>
                <c:pt idx="8">
                  <c:v>91.89336227800794</c:v>
                </c:pt>
                <c:pt idx="9">
                  <c:v>91.93122291290769</c:v>
                </c:pt>
                <c:pt idx="10">
                  <c:v>91.96582473423993</c:v>
                </c:pt>
              </c:numCache>
            </c:numRef>
          </c:yVal>
          <c:smooth val="1"/>
        </c:ser>
        <c:axId val="28558801"/>
        <c:axId val="55702618"/>
      </c:scatterChart>
      <c:valAx>
        <c:axId val="22722199"/>
        <c:scaling>
          <c:orientation val="minMax"/>
          <c:max val="2000"/>
          <c:min val="1990"/>
        </c:scaling>
        <c:axPos val="b"/>
        <c:delete val="0"/>
        <c:numFmt formatCode="General" sourceLinked="1"/>
        <c:majorTickMark val="out"/>
        <c:minorTickMark val="out"/>
        <c:tickLblPos val="nextTo"/>
        <c:crossAx val="3173200"/>
        <c:crosses val="autoZero"/>
        <c:crossBetween val="midCat"/>
        <c:dispUnits/>
        <c:majorUnit val="1"/>
        <c:minorUnit val="1"/>
      </c:valAx>
      <c:valAx>
        <c:axId val="3173200"/>
        <c:scaling>
          <c:orientation val="minMax"/>
          <c:max val="17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grams CO</a:t>
                </a:r>
                <a:r>
                  <a:rPr lang="en-US" cap="none" sz="16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 per passenger-km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2722199"/>
        <c:crosses val="autoZero"/>
        <c:crossBetween val="midCat"/>
        <c:dispUnits/>
        <c:majorUnit val="25"/>
      </c:valAx>
      <c:valAx>
        <c:axId val="28558801"/>
        <c:scaling>
          <c:orientation val="minMax"/>
        </c:scaling>
        <c:axPos val="b"/>
        <c:delete val="1"/>
        <c:majorTickMark val="in"/>
        <c:minorTickMark val="none"/>
        <c:tickLblPos val="nextTo"/>
        <c:crossAx val="55702618"/>
        <c:crosses val="max"/>
        <c:crossBetween val="midCat"/>
        <c:dispUnits/>
      </c:valAx>
      <c:valAx>
        <c:axId val="55702618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grams CO</a:t>
                </a:r>
                <a:r>
                  <a:rPr lang="en-US" cap="none" sz="16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 per tonne-km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855880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4"/>
          <c:order val="0"/>
          <c:tx>
            <c:strRef>
              <c:f>'CO2 emissions'!$P$70</c:f>
              <c:strCache>
                <c:ptCount val="1"/>
                <c:pt idx="0">
                  <c:v>Passenger Cars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emissions'!$H$71:$H$81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'Energy consumption'!$P$43:$P$53</c:f>
              <c:numCache>
                <c:ptCount val="11"/>
                <c:pt idx="0">
                  <c:v>1.8055109752102403</c:v>
                </c:pt>
                <c:pt idx="1">
                  <c:v>1.7976968620301965</c:v>
                </c:pt>
                <c:pt idx="2">
                  <c:v>1.7831020165459002</c:v>
                </c:pt>
                <c:pt idx="3">
                  <c:v>1.7870574083132478</c:v>
                </c:pt>
                <c:pt idx="4">
                  <c:v>1.7807256275061245</c:v>
                </c:pt>
                <c:pt idx="5">
                  <c:v>1.7735082761264533</c:v>
                </c:pt>
                <c:pt idx="6">
                  <c:v>1.762459506670417</c:v>
                </c:pt>
                <c:pt idx="7">
                  <c:v>1.754113016735213</c:v>
                </c:pt>
                <c:pt idx="8">
                  <c:v>1.7461786255009548</c:v>
                </c:pt>
                <c:pt idx="9">
                  <c:v>1.7380073503614457</c:v>
                </c:pt>
                <c:pt idx="10">
                  <c:v>1.7308807682440264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'CO2 emissions'!$M$70</c:f>
              <c:strCache>
                <c:ptCount val="1"/>
                <c:pt idx="0">
                  <c:v>Two-wheelers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emissions'!$H$71:$H$81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'Energy consumption'!$M$43:$M$53</c:f>
              <c:numCache>
                <c:ptCount val="11"/>
                <c:pt idx="0">
                  <c:v>1.1876144372594826</c:v>
                </c:pt>
                <c:pt idx="1">
                  <c:v>1.18744311459251</c:v>
                </c:pt>
                <c:pt idx="2">
                  <c:v>1.1872445313118412</c:v>
                </c:pt>
                <c:pt idx="3">
                  <c:v>1.1870187105190524</c:v>
                </c:pt>
                <c:pt idx="4">
                  <c:v>1.1867849824285845</c:v>
                </c:pt>
                <c:pt idx="5">
                  <c:v>1.186566905165551</c:v>
                </c:pt>
                <c:pt idx="6">
                  <c:v>1.1863541223438658</c:v>
                </c:pt>
                <c:pt idx="7">
                  <c:v>1.1769067830958377</c:v>
                </c:pt>
                <c:pt idx="8">
                  <c:v>1.1680698778752974</c:v>
                </c:pt>
                <c:pt idx="9">
                  <c:v>1.1601618270727905</c:v>
                </c:pt>
                <c:pt idx="10">
                  <c:v>1.1536693211538913</c:v>
                </c:pt>
              </c:numCache>
            </c:numRef>
          </c:yVal>
          <c:smooth val="1"/>
        </c:ser>
        <c:ser>
          <c:idx val="7"/>
          <c:order val="2"/>
          <c:tx>
            <c:strRef>
              <c:f>'CO2 emissions'!$Q$70</c:f>
              <c:strCache>
                <c:ptCount val="1"/>
                <c:pt idx="0">
                  <c:v>Buses + Coaches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emissions'!$H$71:$H$81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'Energy consumption'!$Q$43:$Q$53</c:f>
              <c:numCache>
                <c:ptCount val="11"/>
                <c:pt idx="0">
                  <c:v>0.7997194153814543</c:v>
                </c:pt>
                <c:pt idx="1">
                  <c:v>0.7891709688724982</c:v>
                </c:pt>
                <c:pt idx="2">
                  <c:v>0.8015821375707292</c:v>
                </c:pt>
                <c:pt idx="3">
                  <c:v>0.7955713371647182</c:v>
                </c:pt>
                <c:pt idx="4">
                  <c:v>0.7928140011372876</c:v>
                </c:pt>
                <c:pt idx="5">
                  <c:v>0.7937186608356679</c:v>
                </c:pt>
                <c:pt idx="6">
                  <c:v>0.7939851554790405</c:v>
                </c:pt>
                <c:pt idx="7">
                  <c:v>0.7915605837455262</c:v>
                </c:pt>
                <c:pt idx="8">
                  <c:v>0.7902973609981102</c:v>
                </c:pt>
                <c:pt idx="9">
                  <c:v>0.7885989336109758</c:v>
                </c:pt>
                <c:pt idx="10">
                  <c:v>0.786857747419583</c:v>
                </c:pt>
              </c:numCache>
            </c:numRef>
          </c:yVal>
          <c:smooth val="1"/>
        </c:ser>
        <c:axId val="31561515"/>
        <c:axId val="15618180"/>
      </c:scatterChart>
      <c:scatterChart>
        <c:scatterStyle val="lineMarker"/>
        <c:varyColors val="0"/>
        <c:ser>
          <c:idx val="0"/>
          <c:order val="3"/>
          <c:tx>
            <c:strRef>
              <c:f>'CO2 emissions'!$M$56</c:f>
              <c:strCache>
                <c:ptCount val="1"/>
                <c:pt idx="0">
                  <c:v>LDV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emissions'!$H$57:$H$67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'Energy consumption'!$M$29:$M$39</c:f>
              <c:numCache>
                <c:ptCount val="11"/>
                <c:pt idx="0">
                  <c:v>5.543980229419265</c:v>
                </c:pt>
                <c:pt idx="1">
                  <c:v>5.544579713884197</c:v>
                </c:pt>
                <c:pt idx="2">
                  <c:v>5.544594695111906</c:v>
                </c:pt>
                <c:pt idx="3">
                  <c:v>5.545832258899106</c:v>
                </c:pt>
                <c:pt idx="4">
                  <c:v>5.5451577003621555</c:v>
                </c:pt>
                <c:pt idx="5">
                  <c:v>5.530461938049043</c:v>
                </c:pt>
                <c:pt idx="6">
                  <c:v>5.493668191634078</c:v>
                </c:pt>
                <c:pt idx="7">
                  <c:v>5.462415339472083</c:v>
                </c:pt>
                <c:pt idx="8">
                  <c:v>5.435286625932224</c:v>
                </c:pt>
                <c:pt idx="9">
                  <c:v>5.4111661837098435</c:v>
                </c:pt>
                <c:pt idx="10">
                  <c:v>5.389448550824179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'CO2 emissions'!$N$56</c:f>
              <c:strCache>
                <c:ptCount val="1"/>
                <c:pt idx="0">
                  <c:v>HDV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'Energy consumption'!$H$57:$H$67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'Energy consumption'!$N$29:$N$39</c:f>
              <c:numCache>
                <c:ptCount val="11"/>
                <c:pt idx="0">
                  <c:v>1.2361265101096897</c:v>
                </c:pt>
                <c:pt idx="1">
                  <c:v>1.2362324991959501</c:v>
                </c:pt>
                <c:pt idx="2">
                  <c:v>1.2357430839189885</c:v>
                </c:pt>
                <c:pt idx="3">
                  <c:v>1.2357049132872149</c:v>
                </c:pt>
                <c:pt idx="4">
                  <c:v>1.2364221727809954</c:v>
                </c:pt>
                <c:pt idx="5">
                  <c:v>1.237244531840795</c:v>
                </c:pt>
                <c:pt idx="6">
                  <c:v>1.2376794539651013</c:v>
                </c:pt>
                <c:pt idx="7">
                  <c:v>1.238257610862835</c:v>
                </c:pt>
                <c:pt idx="8">
                  <c:v>1.2388766647147795</c:v>
                </c:pt>
                <c:pt idx="9">
                  <c:v>1.2393870960804856</c:v>
                </c:pt>
                <c:pt idx="10">
                  <c:v>1.23985358752915</c:v>
                </c:pt>
              </c:numCache>
            </c:numRef>
          </c:yVal>
          <c:smooth val="1"/>
        </c:ser>
        <c:axId val="6345893"/>
        <c:axId val="57113038"/>
      </c:scatterChart>
      <c:valAx>
        <c:axId val="31561515"/>
        <c:scaling>
          <c:orientation val="minMax"/>
          <c:max val="2000"/>
          <c:min val="1990"/>
        </c:scaling>
        <c:axPos val="b"/>
        <c:delete val="0"/>
        <c:numFmt formatCode="General" sourceLinked="1"/>
        <c:majorTickMark val="out"/>
        <c:minorTickMark val="out"/>
        <c:tickLblPos val="nextTo"/>
        <c:crossAx val="15618180"/>
        <c:crosses val="autoZero"/>
        <c:crossBetween val="midCat"/>
        <c:dispUnits/>
        <c:majorUnit val="1"/>
        <c:minorUnit val="1"/>
      </c:valAx>
      <c:valAx>
        <c:axId val="15618180"/>
        <c:scaling>
          <c:orientation val="minMax"/>
          <c:max val="2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MJ per passenger-km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31561515"/>
        <c:crosses val="autoZero"/>
        <c:crossBetween val="midCat"/>
        <c:dispUnits/>
        <c:majorUnit val="0.4"/>
      </c:valAx>
      <c:valAx>
        <c:axId val="6345893"/>
        <c:scaling>
          <c:orientation val="minMax"/>
        </c:scaling>
        <c:axPos val="b"/>
        <c:delete val="1"/>
        <c:majorTickMark val="in"/>
        <c:minorTickMark val="none"/>
        <c:tickLblPos val="nextTo"/>
        <c:crossAx val="57113038"/>
        <c:crosses val="max"/>
        <c:crossBetween val="midCat"/>
        <c:dispUnits/>
      </c:valAx>
      <c:valAx>
        <c:axId val="57113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MJ per tonne-km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34589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2"/>
          <c:w val="0.84375"/>
          <c:h val="0.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data_CO2_new_cars!$A$7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data_CO2_new_cars!$B$5:$M$6</c:f>
              <c:multiLvlStrCache>
                <c:ptCount val="12"/>
                <c:lvl>
                  <c:pt idx="0">
                    <c:v>petrol</c:v>
                  </c:pt>
                  <c:pt idx="1">
                    <c:v>diesel</c:v>
                  </c:pt>
                  <c:pt idx="2">
                    <c:v>all fuels</c:v>
                  </c:pt>
                  <c:pt idx="3">
                    <c:v>petrol</c:v>
                  </c:pt>
                  <c:pt idx="4">
                    <c:v>diesel</c:v>
                  </c:pt>
                  <c:pt idx="5">
                    <c:v>all fuels</c:v>
                  </c:pt>
                  <c:pt idx="6">
                    <c:v>petrol</c:v>
                  </c:pt>
                  <c:pt idx="7">
                    <c:v>diesel</c:v>
                  </c:pt>
                  <c:pt idx="8">
                    <c:v>all fuels</c:v>
                  </c:pt>
                  <c:pt idx="9">
                    <c:v>petrol</c:v>
                  </c:pt>
                  <c:pt idx="10">
                    <c:v>diesel</c:v>
                  </c:pt>
                  <c:pt idx="11">
                    <c:v>all fuels</c:v>
                  </c:pt>
                </c:lvl>
                <c:lvl>
                  <c:pt idx="0">
                    <c:v>EU-15</c:v>
                  </c:pt>
                  <c:pt idx="3">
                    <c:v>ACEA</c:v>
                  </c:pt>
                  <c:pt idx="6">
                    <c:v>JAMA</c:v>
                  </c:pt>
                  <c:pt idx="9">
                    <c:v>KAMA</c:v>
                  </c:pt>
                </c:lvl>
              </c:multiLvlStrCache>
            </c:multiLvlStrRef>
          </c:cat>
          <c:val>
            <c:numRef>
              <c:f>data_CO2_new_cars!$B$7:$M$7</c:f>
              <c:numCache>
                <c:ptCount val="12"/>
                <c:pt idx="0">
                  <c:v>188.6</c:v>
                </c:pt>
                <c:pt idx="1">
                  <c:v>178.8</c:v>
                </c:pt>
                <c:pt idx="2">
                  <c:v>186.4</c:v>
                </c:pt>
                <c:pt idx="3">
                  <c:v>188</c:v>
                </c:pt>
                <c:pt idx="4">
                  <c:v>176</c:v>
                </c:pt>
                <c:pt idx="5">
                  <c:v>185</c:v>
                </c:pt>
                <c:pt idx="6">
                  <c:v>191</c:v>
                </c:pt>
                <c:pt idx="7">
                  <c:v>239</c:v>
                </c:pt>
                <c:pt idx="8">
                  <c:v>196</c:v>
                </c:pt>
                <c:pt idx="9">
                  <c:v>195</c:v>
                </c:pt>
                <c:pt idx="10">
                  <c:v>309</c:v>
                </c:pt>
                <c:pt idx="11">
                  <c:v>197</c:v>
                </c:pt>
              </c:numCache>
            </c:numRef>
          </c:val>
        </c:ser>
        <c:ser>
          <c:idx val="1"/>
          <c:order val="1"/>
          <c:tx>
            <c:strRef>
              <c:f>data_CO2_new_cars!$A$8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data_CO2_new_cars!$B$5:$M$6</c:f>
              <c:multiLvlStrCache>
                <c:ptCount val="12"/>
                <c:lvl>
                  <c:pt idx="0">
                    <c:v>petrol</c:v>
                  </c:pt>
                  <c:pt idx="1">
                    <c:v>diesel</c:v>
                  </c:pt>
                  <c:pt idx="2">
                    <c:v>all fuels</c:v>
                  </c:pt>
                  <c:pt idx="3">
                    <c:v>petrol</c:v>
                  </c:pt>
                  <c:pt idx="4">
                    <c:v>diesel</c:v>
                  </c:pt>
                  <c:pt idx="5">
                    <c:v>all fuels</c:v>
                  </c:pt>
                  <c:pt idx="6">
                    <c:v>petrol</c:v>
                  </c:pt>
                  <c:pt idx="7">
                    <c:v>diesel</c:v>
                  </c:pt>
                  <c:pt idx="8">
                    <c:v>all fuels</c:v>
                  </c:pt>
                  <c:pt idx="9">
                    <c:v>petrol</c:v>
                  </c:pt>
                  <c:pt idx="10">
                    <c:v>diesel</c:v>
                  </c:pt>
                  <c:pt idx="11">
                    <c:v>all fuels</c:v>
                  </c:pt>
                </c:lvl>
                <c:lvl>
                  <c:pt idx="0">
                    <c:v>EU-15</c:v>
                  </c:pt>
                  <c:pt idx="3">
                    <c:v>ACEA</c:v>
                  </c:pt>
                  <c:pt idx="6">
                    <c:v>JAMA</c:v>
                  </c:pt>
                  <c:pt idx="9">
                    <c:v>KAMA</c:v>
                  </c:pt>
                </c:lvl>
              </c:multiLvlStrCache>
            </c:multiLvlStrRef>
          </c:cat>
          <c:val>
            <c:numRef>
              <c:f>data_CO2_new_cars!$B$8:$M$8</c:f>
              <c:numCache>
                <c:ptCount val="12"/>
                <c:pt idx="0">
                  <c:v>186.4</c:v>
                </c:pt>
                <c:pt idx="1">
                  <c:v>177.5</c:v>
                </c:pt>
                <c:pt idx="2">
                  <c:v>184.4</c:v>
                </c:pt>
                <c:pt idx="3">
                  <c:v>186</c:v>
                </c:pt>
                <c:pt idx="4">
                  <c:v>174</c:v>
                </c:pt>
                <c:pt idx="5">
                  <c:v>183</c:v>
                </c:pt>
                <c:pt idx="6">
                  <c:v>187</c:v>
                </c:pt>
                <c:pt idx="7">
                  <c:v>235</c:v>
                </c:pt>
                <c:pt idx="8">
                  <c:v>193</c:v>
                </c:pt>
                <c:pt idx="9">
                  <c:v>197</c:v>
                </c:pt>
                <c:pt idx="10">
                  <c:v>274</c:v>
                </c:pt>
                <c:pt idx="11">
                  <c:v>199</c:v>
                </c:pt>
              </c:numCache>
            </c:numRef>
          </c:val>
        </c:ser>
        <c:ser>
          <c:idx val="2"/>
          <c:order val="2"/>
          <c:tx>
            <c:strRef>
              <c:f>data_CO2_new_cars!$A$9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data_CO2_new_cars!$B$5:$M$6</c:f>
              <c:multiLvlStrCache>
                <c:ptCount val="12"/>
                <c:lvl>
                  <c:pt idx="0">
                    <c:v>petrol</c:v>
                  </c:pt>
                  <c:pt idx="1">
                    <c:v>diesel</c:v>
                  </c:pt>
                  <c:pt idx="2">
                    <c:v>all fuels</c:v>
                  </c:pt>
                  <c:pt idx="3">
                    <c:v>petrol</c:v>
                  </c:pt>
                  <c:pt idx="4">
                    <c:v>diesel</c:v>
                  </c:pt>
                  <c:pt idx="5">
                    <c:v>all fuels</c:v>
                  </c:pt>
                  <c:pt idx="6">
                    <c:v>petrol</c:v>
                  </c:pt>
                  <c:pt idx="7">
                    <c:v>diesel</c:v>
                  </c:pt>
                  <c:pt idx="8">
                    <c:v>all fuels</c:v>
                  </c:pt>
                  <c:pt idx="9">
                    <c:v>petrol</c:v>
                  </c:pt>
                  <c:pt idx="10">
                    <c:v>diesel</c:v>
                  </c:pt>
                  <c:pt idx="11">
                    <c:v>all fuels</c:v>
                  </c:pt>
                </c:lvl>
                <c:lvl>
                  <c:pt idx="0">
                    <c:v>EU-15</c:v>
                  </c:pt>
                  <c:pt idx="3">
                    <c:v>ACEA</c:v>
                  </c:pt>
                  <c:pt idx="6">
                    <c:v>JAMA</c:v>
                  </c:pt>
                  <c:pt idx="9">
                    <c:v>KAMA</c:v>
                  </c:pt>
                </c:lvl>
              </c:multiLvlStrCache>
            </c:multiLvlStrRef>
          </c:cat>
          <c:val>
            <c:numRef>
              <c:f>data_CO2_new_cars!$B$9:$M$9</c:f>
              <c:numCache>
                <c:ptCount val="12"/>
                <c:pt idx="0">
                  <c:v>183.8</c:v>
                </c:pt>
                <c:pt idx="1">
                  <c:v>175</c:v>
                </c:pt>
                <c:pt idx="2">
                  <c:v>181.8</c:v>
                </c:pt>
                <c:pt idx="3">
                  <c:v>183</c:v>
                </c:pt>
                <c:pt idx="4">
                  <c:v>172</c:v>
                </c:pt>
                <c:pt idx="5">
                  <c:v>180</c:v>
                </c:pt>
                <c:pt idx="6">
                  <c:v>184</c:v>
                </c:pt>
                <c:pt idx="7">
                  <c:v>222</c:v>
                </c:pt>
                <c:pt idx="8">
                  <c:v>188</c:v>
                </c:pt>
                <c:pt idx="9">
                  <c:v>201</c:v>
                </c:pt>
                <c:pt idx="10">
                  <c:v>246</c:v>
                </c:pt>
                <c:pt idx="11">
                  <c:v>203</c:v>
                </c:pt>
              </c:numCache>
            </c:numRef>
          </c:val>
        </c:ser>
        <c:ser>
          <c:idx val="3"/>
          <c:order val="3"/>
          <c:tx>
            <c:strRef>
              <c:f>data_CO2_new_cars!$A$10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data_CO2_new_cars!$B$5:$M$6</c:f>
              <c:multiLvlStrCache>
                <c:ptCount val="12"/>
                <c:lvl>
                  <c:pt idx="0">
                    <c:v>petrol</c:v>
                  </c:pt>
                  <c:pt idx="1">
                    <c:v>diesel</c:v>
                  </c:pt>
                  <c:pt idx="2">
                    <c:v>all fuels</c:v>
                  </c:pt>
                  <c:pt idx="3">
                    <c:v>petrol</c:v>
                  </c:pt>
                  <c:pt idx="4">
                    <c:v>diesel</c:v>
                  </c:pt>
                  <c:pt idx="5">
                    <c:v>all fuels</c:v>
                  </c:pt>
                  <c:pt idx="6">
                    <c:v>petrol</c:v>
                  </c:pt>
                  <c:pt idx="7">
                    <c:v>diesel</c:v>
                  </c:pt>
                  <c:pt idx="8">
                    <c:v>all fuels</c:v>
                  </c:pt>
                  <c:pt idx="9">
                    <c:v>petrol</c:v>
                  </c:pt>
                  <c:pt idx="10">
                    <c:v>diesel</c:v>
                  </c:pt>
                  <c:pt idx="11">
                    <c:v>all fuels</c:v>
                  </c:pt>
                </c:lvl>
                <c:lvl>
                  <c:pt idx="0">
                    <c:v>EU-15</c:v>
                  </c:pt>
                  <c:pt idx="3">
                    <c:v>ACEA</c:v>
                  </c:pt>
                  <c:pt idx="6">
                    <c:v>JAMA</c:v>
                  </c:pt>
                  <c:pt idx="9">
                    <c:v>KAMA</c:v>
                  </c:pt>
                </c:lvl>
              </c:multiLvlStrCache>
            </c:multiLvlStrRef>
          </c:cat>
          <c:val>
            <c:numRef>
              <c:f>data_CO2_new_cars!$B$10:$M$10</c:f>
              <c:numCache>
                <c:ptCount val="12"/>
                <c:pt idx="0">
                  <c:v>182</c:v>
                </c:pt>
                <c:pt idx="1">
                  <c:v>171</c:v>
                </c:pt>
                <c:pt idx="2">
                  <c:v>179.6</c:v>
                </c:pt>
                <c:pt idx="3">
                  <c:v>182</c:v>
                </c:pt>
                <c:pt idx="4">
                  <c:v>167</c:v>
                </c:pt>
                <c:pt idx="5">
                  <c:v>178</c:v>
                </c:pt>
                <c:pt idx="6">
                  <c:v>184</c:v>
                </c:pt>
                <c:pt idx="7">
                  <c:v>221</c:v>
                </c:pt>
                <c:pt idx="8">
                  <c:v>189</c:v>
                </c:pt>
                <c:pt idx="9">
                  <c:v>198</c:v>
                </c:pt>
                <c:pt idx="10">
                  <c:v>248</c:v>
                </c:pt>
                <c:pt idx="11">
                  <c:v>202</c:v>
                </c:pt>
              </c:numCache>
            </c:numRef>
          </c:val>
        </c:ser>
        <c:ser>
          <c:idx val="4"/>
          <c:order val="4"/>
          <c:tx>
            <c:strRef>
              <c:f>data_CO2_new_cars!$A$11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data_CO2_new_cars!$B$5:$M$6</c:f>
              <c:multiLvlStrCache>
                <c:ptCount val="12"/>
                <c:lvl>
                  <c:pt idx="0">
                    <c:v>petrol</c:v>
                  </c:pt>
                  <c:pt idx="1">
                    <c:v>diesel</c:v>
                  </c:pt>
                  <c:pt idx="2">
                    <c:v>all fuels</c:v>
                  </c:pt>
                  <c:pt idx="3">
                    <c:v>petrol</c:v>
                  </c:pt>
                  <c:pt idx="4">
                    <c:v>diesel</c:v>
                  </c:pt>
                  <c:pt idx="5">
                    <c:v>all fuels</c:v>
                  </c:pt>
                  <c:pt idx="6">
                    <c:v>petrol</c:v>
                  </c:pt>
                  <c:pt idx="7">
                    <c:v>diesel</c:v>
                  </c:pt>
                  <c:pt idx="8">
                    <c:v>all fuels</c:v>
                  </c:pt>
                  <c:pt idx="9">
                    <c:v>petrol</c:v>
                  </c:pt>
                  <c:pt idx="10">
                    <c:v>diesel</c:v>
                  </c:pt>
                  <c:pt idx="11">
                    <c:v>all fuels</c:v>
                  </c:pt>
                </c:lvl>
                <c:lvl>
                  <c:pt idx="0">
                    <c:v>EU-15</c:v>
                  </c:pt>
                  <c:pt idx="3">
                    <c:v>ACEA</c:v>
                  </c:pt>
                  <c:pt idx="6">
                    <c:v>JAMA</c:v>
                  </c:pt>
                  <c:pt idx="9">
                    <c:v>KAMA</c:v>
                  </c:pt>
                </c:lvl>
              </c:multiLvlStrCache>
            </c:multiLvlStrRef>
          </c:cat>
          <c:val>
            <c:numRef>
              <c:f>data_CO2_new_cars!$B$11:$M$11</c:f>
              <c:numCache>
                <c:ptCount val="12"/>
                <c:pt idx="0">
                  <c:v>180.3</c:v>
                </c:pt>
                <c:pt idx="1">
                  <c:v>165.3</c:v>
                </c:pt>
                <c:pt idx="2">
                  <c:v>175.9</c:v>
                </c:pt>
                <c:pt idx="3">
                  <c:v>180</c:v>
                </c:pt>
                <c:pt idx="4">
                  <c:v>161</c:v>
                </c:pt>
                <c:pt idx="5">
                  <c:v>174</c:v>
                </c:pt>
                <c:pt idx="6">
                  <c:v>181</c:v>
                </c:pt>
                <c:pt idx="7">
                  <c:v>221</c:v>
                </c:pt>
                <c:pt idx="8">
                  <c:v>187</c:v>
                </c:pt>
                <c:pt idx="9">
                  <c:v>189</c:v>
                </c:pt>
                <c:pt idx="10">
                  <c:v>253</c:v>
                </c:pt>
                <c:pt idx="11">
                  <c:v>194</c:v>
                </c:pt>
              </c:numCache>
            </c:numRef>
          </c:val>
        </c:ser>
        <c:ser>
          <c:idx val="5"/>
          <c:order val="5"/>
          <c:tx>
            <c:strRef>
              <c:f>data_CO2_new_cars!$A$12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data_CO2_new_cars!$B$5:$M$6</c:f>
              <c:multiLvlStrCache>
                <c:ptCount val="12"/>
                <c:lvl>
                  <c:pt idx="0">
                    <c:v>petrol</c:v>
                  </c:pt>
                  <c:pt idx="1">
                    <c:v>diesel</c:v>
                  </c:pt>
                  <c:pt idx="2">
                    <c:v>all fuels</c:v>
                  </c:pt>
                  <c:pt idx="3">
                    <c:v>petrol</c:v>
                  </c:pt>
                  <c:pt idx="4">
                    <c:v>diesel</c:v>
                  </c:pt>
                  <c:pt idx="5">
                    <c:v>all fuels</c:v>
                  </c:pt>
                  <c:pt idx="6">
                    <c:v>petrol</c:v>
                  </c:pt>
                  <c:pt idx="7">
                    <c:v>diesel</c:v>
                  </c:pt>
                  <c:pt idx="8">
                    <c:v>all fuels</c:v>
                  </c:pt>
                  <c:pt idx="9">
                    <c:v>petrol</c:v>
                  </c:pt>
                  <c:pt idx="10">
                    <c:v>diesel</c:v>
                  </c:pt>
                  <c:pt idx="11">
                    <c:v>all fuels</c:v>
                  </c:pt>
                </c:lvl>
                <c:lvl>
                  <c:pt idx="0">
                    <c:v>EU-15</c:v>
                  </c:pt>
                  <c:pt idx="3">
                    <c:v>ACEA</c:v>
                  </c:pt>
                  <c:pt idx="6">
                    <c:v>JAMA</c:v>
                  </c:pt>
                  <c:pt idx="9">
                    <c:v>KAMA</c:v>
                  </c:pt>
                </c:lvl>
              </c:multiLvlStrCache>
            </c:multiLvlStrRef>
          </c:cat>
          <c:val>
            <c:numRef>
              <c:f>data_CO2_new_cars!$B$12:$M$12</c:f>
              <c:numCache>
                <c:ptCount val="12"/>
                <c:pt idx="0">
                  <c:v>178</c:v>
                </c:pt>
                <c:pt idx="1">
                  <c:v>163</c:v>
                </c:pt>
                <c:pt idx="2">
                  <c:v>172</c:v>
                </c:pt>
                <c:pt idx="3">
                  <c:v>177</c:v>
                </c:pt>
                <c:pt idx="4">
                  <c:v>157</c:v>
                </c:pt>
                <c:pt idx="5">
                  <c:v>169</c:v>
                </c:pt>
                <c:pt idx="6">
                  <c:v>177</c:v>
                </c:pt>
                <c:pt idx="7">
                  <c:v>213</c:v>
                </c:pt>
                <c:pt idx="8">
                  <c:v>183</c:v>
                </c:pt>
                <c:pt idx="9">
                  <c:v>185</c:v>
                </c:pt>
                <c:pt idx="10">
                  <c:v>245</c:v>
                </c:pt>
                <c:pt idx="11">
                  <c:v>191</c:v>
                </c:pt>
              </c:numCache>
            </c:numRef>
          </c:val>
        </c:ser>
        <c:ser>
          <c:idx val="6"/>
          <c:order val="6"/>
          <c:tx>
            <c:strRef>
              <c:f>data_CO2_new_cars!$A$13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data_CO2_new_cars!$B$5:$M$6</c:f>
              <c:multiLvlStrCache>
                <c:ptCount val="12"/>
                <c:lvl>
                  <c:pt idx="0">
                    <c:v>petrol</c:v>
                  </c:pt>
                  <c:pt idx="1">
                    <c:v>diesel</c:v>
                  </c:pt>
                  <c:pt idx="2">
                    <c:v>all fuels</c:v>
                  </c:pt>
                  <c:pt idx="3">
                    <c:v>petrol</c:v>
                  </c:pt>
                  <c:pt idx="4">
                    <c:v>diesel</c:v>
                  </c:pt>
                  <c:pt idx="5">
                    <c:v>all fuels</c:v>
                  </c:pt>
                  <c:pt idx="6">
                    <c:v>petrol</c:v>
                  </c:pt>
                  <c:pt idx="7">
                    <c:v>diesel</c:v>
                  </c:pt>
                  <c:pt idx="8">
                    <c:v>all fuels</c:v>
                  </c:pt>
                  <c:pt idx="9">
                    <c:v>petrol</c:v>
                  </c:pt>
                  <c:pt idx="10">
                    <c:v>diesel</c:v>
                  </c:pt>
                  <c:pt idx="11">
                    <c:v>all fuels</c:v>
                  </c:pt>
                </c:lvl>
                <c:lvl>
                  <c:pt idx="0">
                    <c:v>EU-15</c:v>
                  </c:pt>
                  <c:pt idx="3">
                    <c:v>ACEA</c:v>
                  </c:pt>
                  <c:pt idx="6">
                    <c:v>JAMA</c:v>
                  </c:pt>
                  <c:pt idx="9">
                    <c:v>KAMA</c:v>
                  </c:pt>
                </c:lvl>
              </c:multiLvlStrCache>
            </c:multiLvlStrRef>
          </c:cat>
          <c:val>
            <c:numRef>
              <c:f>data_CO2_new_cars!$B$13:$M$13</c:f>
              <c:numCache>
                <c:ptCount val="12"/>
                <c:pt idx="0">
                  <c:v>173</c:v>
                </c:pt>
                <c:pt idx="1">
                  <c:v>156</c:v>
                </c:pt>
                <c:pt idx="2">
                  <c:v>167</c:v>
                </c:pt>
                <c:pt idx="3">
                  <c:v>172</c:v>
                </c:pt>
                <c:pt idx="4">
                  <c:v>153</c:v>
                </c:pt>
                <c:pt idx="5">
                  <c:v>165</c:v>
                </c:pt>
                <c:pt idx="6">
                  <c:v>174</c:v>
                </c:pt>
                <c:pt idx="7">
                  <c:v>198</c:v>
                </c:pt>
                <c:pt idx="8">
                  <c:v>179</c:v>
                </c:pt>
                <c:pt idx="9">
                  <c:v>179</c:v>
                </c:pt>
                <c:pt idx="10">
                  <c:v>234</c:v>
                </c:pt>
                <c:pt idx="11">
                  <c:v>187</c:v>
                </c:pt>
              </c:numCache>
            </c:numRef>
          </c:val>
        </c:ser>
        <c:ser>
          <c:idx val="7"/>
          <c:order val="7"/>
          <c:tx>
            <c:strRef>
              <c:f>data_CO2_new_cars!$A$14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data_CO2_new_cars!$B$5:$M$6</c:f>
              <c:multiLvlStrCache>
                <c:ptCount val="12"/>
                <c:lvl>
                  <c:pt idx="0">
                    <c:v>petrol</c:v>
                  </c:pt>
                  <c:pt idx="1">
                    <c:v>diesel</c:v>
                  </c:pt>
                  <c:pt idx="2">
                    <c:v>all fuels</c:v>
                  </c:pt>
                  <c:pt idx="3">
                    <c:v>petrol</c:v>
                  </c:pt>
                  <c:pt idx="4">
                    <c:v>diesel</c:v>
                  </c:pt>
                  <c:pt idx="5">
                    <c:v>all fuels</c:v>
                  </c:pt>
                  <c:pt idx="6">
                    <c:v>petrol</c:v>
                  </c:pt>
                  <c:pt idx="7">
                    <c:v>diesel</c:v>
                  </c:pt>
                  <c:pt idx="8">
                    <c:v>all fuels</c:v>
                  </c:pt>
                  <c:pt idx="9">
                    <c:v>petrol</c:v>
                  </c:pt>
                  <c:pt idx="10">
                    <c:v>diesel</c:v>
                  </c:pt>
                  <c:pt idx="11">
                    <c:v>all fuels</c:v>
                  </c:pt>
                </c:lvl>
                <c:lvl>
                  <c:pt idx="0">
                    <c:v>EU-15</c:v>
                  </c:pt>
                  <c:pt idx="3">
                    <c:v>ACEA</c:v>
                  </c:pt>
                  <c:pt idx="6">
                    <c:v>JAMA</c:v>
                  </c:pt>
                  <c:pt idx="9">
                    <c:v>KAMA</c:v>
                  </c:pt>
                </c:lvl>
              </c:multiLvlStrCache>
            </c:multiLvlStrRef>
          </c:cat>
          <c:val>
            <c:numRef>
              <c:f>data_CO2_new_cars!$B$14:$M$14</c:f>
              <c:numCache>
                <c:ptCount val="12"/>
                <c:pt idx="0">
                  <c:v>172</c:v>
                </c:pt>
                <c:pt idx="1">
                  <c:v>157</c:v>
                </c:pt>
                <c:pt idx="2">
                  <c:v>166</c:v>
                </c:pt>
                <c:pt idx="3">
                  <c:v>171</c:v>
                </c:pt>
                <c:pt idx="4">
                  <c:v>152</c:v>
                </c:pt>
                <c:pt idx="5">
                  <c:v>163</c:v>
                </c:pt>
                <c:pt idx="6">
                  <c:v>172</c:v>
                </c:pt>
                <c:pt idx="7">
                  <c:v>180</c:v>
                </c:pt>
                <c:pt idx="8">
                  <c:v>174</c:v>
                </c:pt>
                <c:pt idx="9">
                  <c:v>178</c:v>
                </c:pt>
                <c:pt idx="10">
                  <c:v>203</c:v>
                </c:pt>
                <c:pt idx="11">
                  <c:v>183</c:v>
                </c:pt>
              </c:numCache>
            </c:numRef>
          </c:val>
        </c:ser>
        <c:axId val="44255295"/>
        <c:axId val="62753336"/>
      </c:barChart>
      <c:catAx>
        <c:axId val="4425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53336"/>
        <c:crosses val="autoZero"/>
        <c:auto val="1"/>
        <c:lblOffset val="100"/>
        <c:noMultiLvlLbl val="0"/>
      </c:catAx>
      <c:valAx>
        <c:axId val="62753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16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 emission in grams per kilometre         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2552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33"/>
          <c:w val="0.083"/>
          <c:h val="0.39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0.11525</cdr:x>
      <cdr:y>0.49</cdr:y>
    </cdr:from>
    <cdr:to>
      <cdr:x>0.896</cdr:x>
      <cdr:y>0.4915</cdr:y>
    </cdr:to>
    <cdr:sp>
      <cdr:nvSpPr>
        <cdr:cNvPr id="1" name="Line 1"/>
        <cdr:cNvSpPr>
          <a:spLocks/>
        </cdr:cNvSpPr>
      </cdr:nvSpPr>
      <cdr:spPr>
        <a:xfrm>
          <a:off x="1066800" y="2790825"/>
          <a:ext cx="7248525" cy="9525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0.11275</cdr:x>
      <cdr:y>0.42525</cdr:y>
    </cdr:from>
    <cdr:to>
      <cdr:x>0.89525</cdr:x>
      <cdr:y>0.426</cdr:y>
    </cdr:to>
    <cdr:sp>
      <cdr:nvSpPr>
        <cdr:cNvPr id="2" name="Line 2"/>
        <cdr:cNvSpPr>
          <a:spLocks/>
        </cdr:cNvSpPr>
      </cdr:nvSpPr>
      <cdr:spPr>
        <a:xfrm>
          <a:off x="1038225" y="2419350"/>
          <a:ext cx="7267575" cy="0"/>
        </a:xfrm>
        <a:prstGeom prst="line">
          <a:avLst/>
        </a:prstGeom>
        <a:noFill/>
        <a:ln w="38100" cmpd="sng">
          <a:solidFill>
            <a:srgbClr val="FFFF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0.18225</cdr:y>
    </cdr:from>
    <cdr:to>
      <cdr:x>0.75875</cdr:x>
      <cdr:y>0.235</cdr:y>
    </cdr:to>
    <cdr:sp>
      <cdr:nvSpPr>
        <cdr:cNvPr id="3" name="TextBox 3"/>
        <cdr:cNvSpPr txBox="1">
          <a:spLocks noChangeArrowheads="1"/>
        </cdr:cNvSpPr>
      </cdr:nvSpPr>
      <cdr:spPr>
        <a:xfrm>
          <a:off x="2752725" y="1028700"/>
          <a:ext cx="4295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Intermediate target (165-175 g/km by 2003/04)</a:t>
          </a:r>
        </a:p>
      </cdr:txBody>
    </cdr:sp>
  </cdr:relSizeAnchor>
  <cdr:relSizeAnchor xmlns:cdr="http://schemas.openxmlformats.org/drawingml/2006/chartDrawing">
    <cdr:from>
      <cdr:x>0.70025</cdr:x>
      <cdr:y>0.23475</cdr:y>
    </cdr:from>
    <cdr:to>
      <cdr:x>0.70025</cdr:x>
      <cdr:y>0.42525</cdr:y>
    </cdr:to>
    <cdr:sp>
      <cdr:nvSpPr>
        <cdr:cNvPr id="4" name="Line 4"/>
        <cdr:cNvSpPr>
          <a:spLocks/>
        </cdr:cNvSpPr>
      </cdr:nvSpPr>
      <cdr:spPr>
        <a:xfrm flipH="1">
          <a:off x="6496050" y="1333500"/>
          <a:ext cx="0" cy="10858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0.1245</cdr:x>
      <cdr:y>0.30625</cdr:y>
    </cdr:from>
    <cdr:to>
      <cdr:x>0.4685</cdr:x>
      <cdr:y>0.359</cdr:y>
    </cdr:to>
    <cdr:sp>
      <cdr:nvSpPr>
        <cdr:cNvPr id="5" name="TextBox 5"/>
        <cdr:cNvSpPr txBox="1">
          <a:spLocks noChangeArrowheads="1"/>
        </cdr:cNvSpPr>
      </cdr:nvSpPr>
      <cdr:spPr>
        <a:xfrm>
          <a:off x="1152525" y="1743075"/>
          <a:ext cx="3190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Final target (140 g/km by 2008/09)</a:t>
          </a:r>
        </a:p>
      </cdr:txBody>
    </cdr:sp>
  </cdr:relSizeAnchor>
  <cdr:relSizeAnchor xmlns:cdr="http://schemas.openxmlformats.org/drawingml/2006/chartDrawing">
    <cdr:from>
      <cdr:x>0.24075</cdr:x>
      <cdr:y>0.35875</cdr:y>
    </cdr:from>
    <cdr:to>
      <cdr:x>0.24075</cdr:x>
      <cdr:y>0.4915</cdr:y>
    </cdr:to>
    <cdr:sp>
      <cdr:nvSpPr>
        <cdr:cNvPr id="6" name="Line 6"/>
        <cdr:cNvSpPr>
          <a:spLocks/>
        </cdr:cNvSpPr>
      </cdr:nvSpPr>
      <cdr:spPr>
        <a:xfrm>
          <a:off x="2228850" y="2038350"/>
          <a:ext cx="0" cy="7524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</cdr:x>
      <cdr:y>0.24125</cdr:y>
    </cdr:from>
    <cdr:to>
      <cdr:x>0.807</cdr:x>
      <cdr:y>0.2905</cdr:y>
    </cdr:to>
    <cdr:sp>
      <cdr:nvSpPr>
        <cdr:cNvPr id="1" name="TextBox 1"/>
        <cdr:cNvSpPr txBox="1">
          <a:spLocks noChangeArrowheads="1"/>
        </cdr:cNvSpPr>
      </cdr:nvSpPr>
      <cdr:spPr>
        <a:xfrm>
          <a:off x="6934200" y="1371600"/>
          <a:ext cx="561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Road</a:t>
          </a:r>
        </a:p>
      </cdr:txBody>
    </cdr:sp>
  </cdr:relSizeAnchor>
  <cdr:relSizeAnchor xmlns:cdr="http://schemas.openxmlformats.org/drawingml/2006/chartDrawing">
    <cdr:from>
      <cdr:x>0.747</cdr:x>
      <cdr:y>0.682</cdr:y>
    </cdr:from>
    <cdr:to>
      <cdr:x>0.8335</cdr:x>
      <cdr:y>0.73025</cdr:y>
    </cdr:to>
    <cdr:sp>
      <cdr:nvSpPr>
        <cdr:cNvPr id="2" name="TextBox 3"/>
        <cdr:cNvSpPr txBox="1">
          <a:spLocks noChangeArrowheads="1"/>
        </cdr:cNvSpPr>
      </cdr:nvSpPr>
      <cdr:spPr>
        <a:xfrm>
          <a:off x="6934200" y="3876675"/>
          <a:ext cx="800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Maritime</a:t>
          </a:r>
        </a:p>
      </cdr:txBody>
    </cdr:sp>
  </cdr:relSizeAnchor>
  <cdr:relSizeAnchor xmlns:cdr="http://schemas.openxmlformats.org/drawingml/2006/chartDrawing">
    <cdr:from>
      <cdr:x>0.759</cdr:x>
      <cdr:y>0.57475</cdr:y>
    </cdr:from>
    <cdr:to>
      <cdr:x>0.807</cdr:x>
      <cdr:y>0.62225</cdr:y>
    </cdr:to>
    <cdr:sp>
      <cdr:nvSpPr>
        <cdr:cNvPr id="3" name="TextBox 4"/>
        <cdr:cNvSpPr txBox="1">
          <a:spLocks noChangeArrowheads="1"/>
        </cdr:cNvSpPr>
      </cdr:nvSpPr>
      <cdr:spPr>
        <a:xfrm>
          <a:off x="7048500" y="3267075"/>
          <a:ext cx="447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Rail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0.8865</cdr:x>
      <cdr:y>0.1325</cdr:y>
    </cdr:from>
    <cdr:to>
      <cdr:x>0.9465</cdr:x>
      <cdr:y>0.18175</cdr:y>
    </cdr:to>
    <cdr:sp>
      <cdr:nvSpPr>
        <cdr:cNvPr id="1" name="TextBox 1"/>
        <cdr:cNvSpPr txBox="1">
          <a:spLocks noChangeArrowheads="1"/>
        </cdr:cNvSpPr>
      </cdr:nvSpPr>
      <cdr:spPr>
        <a:xfrm>
          <a:off x="8229600" y="752475"/>
          <a:ext cx="561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Road</a:t>
          </a:r>
        </a:p>
      </cdr:txBody>
    </cdr:sp>
  </cdr:relSizeAnchor>
  <cdr:relSizeAnchor xmlns:cdr="http://schemas.openxmlformats.org/drawingml/2006/chartDrawing">
    <cdr:from>
      <cdr:x>0.87025</cdr:x>
      <cdr:y>0.84</cdr:y>
    </cdr:from>
    <cdr:to>
      <cdr:x>0.957</cdr:x>
      <cdr:y>0.8885</cdr:y>
    </cdr:to>
    <cdr:sp>
      <cdr:nvSpPr>
        <cdr:cNvPr id="2" name="TextBox 2"/>
        <cdr:cNvSpPr txBox="1">
          <a:spLocks noChangeArrowheads="1"/>
        </cdr:cNvSpPr>
      </cdr:nvSpPr>
      <cdr:spPr>
        <a:xfrm>
          <a:off x="8077200" y="4781550"/>
          <a:ext cx="809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Maritime</a:t>
          </a:r>
        </a:p>
      </cdr:txBody>
    </cdr:sp>
  </cdr:relSizeAnchor>
  <cdr:relSizeAnchor xmlns:cdr="http://schemas.openxmlformats.org/drawingml/2006/chartDrawing">
    <cdr:from>
      <cdr:x>0.87025</cdr:x>
      <cdr:y>0.777</cdr:y>
    </cdr:from>
    <cdr:to>
      <cdr:x>0.91825</cdr:x>
      <cdr:y>0.8245</cdr:y>
    </cdr:to>
    <cdr:sp>
      <cdr:nvSpPr>
        <cdr:cNvPr id="3" name="TextBox 3"/>
        <cdr:cNvSpPr txBox="1">
          <a:spLocks noChangeArrowheads="1"/>
        </cdr:cNvSpPr>
      </cdr:nvSpPr>
      <cdr:spPr>
        <a:xfrm>
          <a:off x="8077200" y="4419600"/>
          <a:ext cx="447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Rail</a:t>
          </a:r>
        </a:p>
      </cdr:txBody>
    </cdr:sp>
  </cdr:relSizeAnchor>
  <cdr:relSizeAnchor xmlns:cdr="http://schemas.openxmlformats.org/drawingml/2006/chartDrawing">
    <cdr:from>
      <cdr:x>0.87025</cdr:x>
      <cdr:y>0.66275</cdr:y>
    </cdr:from>
    <cdr:to>
      <cdr:x>0.94575</cdr:x>
      <cdr:y>0.71125</cdr:y>
    </cdr:to>
    <cdr:sp>
      <cdr:nvSpPr>
        <cdr:cNvPr id="4" name="TextBox 4"/>
        <cdr:cNvSpPr txBox="1">
          <a:spLocks noChangeArrowheads="1"/>
        </cdr:cNvSpPr>
      </cdr:nvSpPr>
      <cdr:spPr>
        <a:xfrm>
          <a:off x="8077200" y="3771900"/>
          <a:ext cx="70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Inland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0.7375</cdr:x>
      <cdr:y>0.313</cdr:y>
    </cdr:from>
    <cdr:to>
      <cdr:x>0.891</cdr:x>
      <cdr:y>0.36225</cdr:y>
    </cdr:to>
    <cdr:sp>
      <cdr:nvSpPr>
        <cdr:cNvPr id="1" name="TextBox 1"/>
        <cdr:cNvSpPr txBox="1">
          <a:spLocks noChangeArrowheads="1"/>
        </cdr:cNvSpPr>
      </cdr:nvSpPr>
      <cdr:spPr>
        <a:xfrm>
          <a:off x="6848475" y="1781175"/>
          <a:ext cx="1428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Passenger cars</a:t>
          </a:r>
        </a:p>
      </cdr:txBody>
    </cdr:sp>
  </cdr:relSizeAnchor>
  <cdr:relSizeAnchor xmlns:cdr="http://schemas.openxmlformats.org/drawingml/2006/chartDrawing">
    <cdr:from>
      <cdr:x>0.71225</cdr:x>
      <cdr:y>0.15825</cdr:y>
    </cdr:from>
    <cdr:to>
      <cdr:x>0.8885</cdr:x>
      <cdr:y>0.2075</cdr:y>
    </cdr:to>
    <cdr:sp>
      <cdr:nvSpPr>
        <cdr:cNvPr id="2" name="TextBox 2"/>
        <cdr:cNvSpPr txBox="1">
          <a:spLocks noChangeArrowheads="1"/>
        </cdr:cNvSpPr>
      </cdr:nvSpPr>
      <cdr:spPr>
        <a:xfrm>
          <a:off x="6610350" y="895350"/>
          <a:ext cx="1638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Light Duty Vehicles</a:t>
          </a:r>
        </a:p>
      </cdr:txBody>
    </cdr:sp>
  </cdr:relSizeAnchor>
  <cdr:relSizeAnchor xmlns:cdr="http://schemas.openxmlformats.org/drawingml/2006/chartDrawing">
    <cdr:from>
      <cdr:x>0.69425</cdr:x>
      <cdr:y>0.74225</cdr:y>
    </cdr:from>
    <cdr:to>
      <cdr:x>0.8885</cdr:x>
      <cdr:y>0.79075</cdr:y>
    </cdr:to>
    <cdr:sp>
      <cdr:nvSpPr>
        <cdr:cNvPr id="3" name="TextBox 3"/>
        <cdr:cNvSpPr txBox="1">
          <a:spLocks noChangeArrowheads="1"/>
        </cdr:cNvSpPr>
      </cdr:nvSpPr>
      <cdr:spPr>
        <a:xfrm>
          <a:off x="6438900" y="4219575"/>
          <a:ext cx="1800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Heavy Duty Vehicles</a:t>
          </a:r>
        </a:p>
      </cdr:txBody>
    </cdr:sp>
  </cdr:relSizeAnchor>
  <cdr:relSizeAnchor xmlns:cdr="http://schemas.openxmlformats.org/drawingml/2006/chartDrawing">
    <cdr:from>
      <cdr:x>0.751</cdr:x>
      <cdr:y>0.6085</cdr:y>
    </cdr:from>
    <cdr:to>
      <cdr:x>0.891</cdr:x>
      <cdr:y>0.656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3457575"/>
          <a:ext cx="1304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Two-wheelers</a:t>
          </a:r>
        </a:p>
      </cdr:txBody>
    </cdr:sp>
  </cdr:relSizeAnchor>
  <cdr:relSizeAnchor xmlns:cdr="http://schemas.openxmlformats.org/drawingml/2006/chartDrawing">
    <cdr:from>
      <cdr:x>0.71775</cdr:x>
      <cdr:y>0.859</cdr:y>
    </cdr:from>
    <cdr:to>
      <cdr:x>0.89475</cdr:x>
      <cdr:y>0.9075</cdr:y>
    </cdr:to>
    <cdr:sp>
      <cdr:nvSpPr>
        <cdr:cNvPr id="5" name="TextBox 5"/>
        <cdr:cNvSpPr txBox="1">
          <a:spLocks noChangeArrowheads="1"/>
        </cdr:cNvSpPr>
      </cdr:nvSpPr>
      <cdr:spPr>
        <a:xfrm>
          <a:off x="6657975" y="4886325"/>
          <a:ext cx="16478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Buses + Coaches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0.7535</cdr:x>
      <cdr:y>0.22125</cdr:y>
    </cdr:from>
    <cdr:to>
      <cdr:x>0.91425</cdr:x>
      <cdr:y>0.2705</cdr:y>
    </cdr:to>
    <cdr:sp>
      <cdr:nvSpPr>
        <cdr:cNvPr id="1" name="TextBox 1"/>
        <cdr:cNvSpPr txBox="1">
          <a:spLocks noChangeArrowheads="1"/>
        </cdr:cNvSpPr>
      </cdr:nvSpPr>
      <cdr:spPr>
        <a:xfrm>
          <a:off x="6991350" y="1257300"/>
          <a:ext cx="1495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Passenger cars</a:t>
          </a:r>
        </a:p>
      </cdr:txBody>
    </cdr:sp>
  </cdr:relSizeAnchor>
  <cdr:relSizeAnchor xmlns:cdr="http://schemas.openxmlformats.org/drawingml/2006/chartDrawing">
    <cdr:from>
      <cdr:x>0.7305</cdr:x>
      <cdr:y>0.06575</cdr:y>
    </cdr:from>
    <cdr:to>
      <cdr:x>0.915</cdr:x>
      <cdr:y>0.115</cdr:y>
    </cdr:to>
    <cdr:sp>
      <cdr:nvSpPr>
        <cdr:cNvPr id="2" name="TextBox 2"/>
        <cdr:cNvSpPr txBox="1">
          <a:spLocks noChangeArrowheads="1"/>
        </cdr:cNvSpPr>
      </cdr:nvSpPr>
      <cdr:spPr>
        <a:xfrm>
          <a:off x="6781800" y="371475"/>
          <a:ext cx="1714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Light Duty Vehicles</a:t>
          </a:r>
        </a:p>
      </cdr:txBody>
    </cdr:sp>
  </cdr:relSizeAnchor>
  <cdr:relSizeAnchor xmlns:cdr="http://schemas.openxmlformats.org/drawingml/2006/chartDrawing">
    <cdr:from>
      <cdr:x>0.7115</cdr:x>
      <cdr:y>0.66975</cdr:y>
    </cdr:from>
    <cdr:to>
      <cdr:x>0.915</cdr:x>
      <cdr:y>0.71825</cdr:y>
    </cdr:to>
    <cdr:sp>
      <cdr:nvSpPr>
        <cdr:cNvPr id="3" name="TextBox 3"/>
        <cdr:cNvSpPr txBox="1">
          <a:spLocks noChangeArrowheads="1"/>
        </cdr:cNvSpPr>
      </cdr:nvSpPr>
      <cdr:spPr>
        <a:xfrm>
          <a:off x="6600825" y="3810000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Heavy Duty Vehicles</a:t>
          </a:r>
        </a:p>
      </cdr:txBody>
    </cdr:sp>
  </cdr:relSizeAnchor>
  <cdr:relSizeAnchor xmlns:cdr="http://schemas.openxmlformats.org/drawingml/2006/chartDrawing">
    <cdr:from>
      <cdr:x>0.76175</cdr:x>
      <cdr:y>0.42875</cdr:y>
    </cdr:from>
    <cdr:to>
      <cdr:x>0.9085</cdr:x>
      <cdr:y>0.47625</cdr:y>
    </cdr:to>
    <cdr:sp>
      <cdr:nvSpPr>
        <cdr:cNvPr id="4" name="TextBox 4"/>
        <cdr:cNvSpPr txBox="1">
          <a:spLocks noChangeArrowheads="1"/>
        </cdr:cNvSpPr>
      </cdr:nvSpPr>
      <cdr:spPr>
        <a:xfrm>
          <a:off x="7067550" y="2438400"/>
          <a:ext cx="1362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Two-wheelers</a:t>
          </a:r>
        </a:p>
      </cdr:txBody>
    </cdr:sp>
  </cdr:relSizeAnchor>
  <cdr:relSizeAnchor xmlns:cdr="http://schemas.openxmlformats.org/drawingml/2006/chartDrawing">
    <cdr:from>
      <cdr:x>0.7305</cdr:x>
      <cdr:y>0.5645</cdr:y>
    </cdr:from>
    <cdr:to>
      <cdr:x>0.915</cdr:x>
      <cdr:y>0.61375</cdr:y>
    </cdr:to>
    <cdr:sp>
      <cdr:nvSpPr>
        <cdr:cNvPr id="5" name="TextBox 5"/>
        <cdr:cNvSpPr txBox="1">
          <a:spLocks noChangeArrowheads="1"/>
        </cdr:cNvSpPr>
      </cdr:nvSpPr>
      <cdr:spPr>
        <a:xfrm>
          <a:off x="6781800" y="3209925"/>
          <a:ext cx="1714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Buses + Coaches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europa.eu.int/Public/irc/dsis/pip/library?l=/environment_trends/trends_documentation/environment_trends_repor&amp;vm=detailed&amp;sb=Tit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8" sqref="A8"/>
    </sheetView>
  </sheetViews>
  <sheetFormatPr defaultColWidth="9.140625" defaultRowHeight="10.5" customHeight="1"/>
  <cols>
    <col min="1" max="1" width="12.7109375" style="24" customWidth="1"/>
    <col min="2" max="16384" width="9.140625" style="24" customWidth="1"/>
  </cols>
  <sheetData>
    <row r="1" ht="10.5" customHeight="1">
      <c r="A1" s="25" t="s">
        <v>42</v>
      </c>
    </row>
    <row r="2" ht="10.5" customHeight="1">
      <c r="A2" s="25"/>
    </row>
    <row r="3" spans="1:2" ht="10.5" customHeight="1">
      <c r="A3" s="24" t="s">
        <v>46</v>
      </c>
      <c r="B3" s="24" t="s">
        <v>47</v>
      </c>
    </row>
    <row r="5" spans="1:2" ht="10.5" customHeight="1">
      <c r="A5" s="24" t="s">
        <v>45</v>
      </c>
      <c r="B5" s="24" t="s">
        <v>43</v>
      </c>
    </row>
    <row r="6" ht="10.5" customHeight="1">
      <c r="B6" s="26" t="s">
        <v>44</v>
      </c>
    </row>
  </sheetData>
  <hyperlinks>
    <hyperlink ref="B6" r:id="rId1" display="http://forum.europa.eu.int/Public/irc/dsis/pip/library?l=/environment_trends/trends_documentation/environment_trends_repor&amp;vm=detailed&amp;sb=Title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5"/>
  <sheetViews>
    <sheetView workbookViewId="0" topLeftCell="H1">
      <selection activeCell="H1" sqref="H1"/>
    </sheetView>
  </sheetViews>
  <sheetFormatPr defaultColWidth="9.140625" defaultRowHeight="10.5" customHeight="1"/>
  <cols>
    <col min="1" max="1" width="7.7109375" style="13" hidden="1" customWidth="1"/>
    <col min="2" max="2" width="8.7109375" style="14" hidden="1" customWidth="1"/>
    <col min="3" max="3" width="24.57421875" style="14" hidden="1" customWidth="1"/>
    <col min="4" max="4" width="14.7109375" style="11" hidden="1" customWidth="1"/>
    <col min="5" max="5" width="5.7109375" style="11" hidden="1" customWidth="1"/>
    <col min="6" max="6" width="12.00390625" style="11" hidden="1" customWidth="1"/>
    <col min="7" max="7" width="32.8515625" style="11" hidden="1" customWidth="1"/>
    <col min="8" max="8" width="10.7109375" style="12" customWidth="1"/>
    <col min="9" max="15" width="13.7109375" style="11" customWidth="1"/>
    <col min="16" max="17" width="15.7109375" style="11" customWidth="1"/>
    <col min="18" max="19" width="16.7109375" style="11" customWidth="1"/>
    <col min="20" max="16384" width="9.140625" style="11" customWidth="1"/>
  </cols>
  <sheetData>
    <row r="1" spans="1:17" ht="10.5" customHeight="1">
      <c r="A1" s="1" t="s">
        <v>0</v>
      </c>
      <c r="B1" s="2" t="s">
        <v>1</v>
      </c>
      <c r="C1" s="2" t="s">
        <v>2</v>
      </c>
      <c r="D1" s="3" t="s">
        <v>3</v>
      </c>
      <c r="H1" s="15" t="s">
        <v>25</v>
      </c>
      <c r="I1" s="16" t="s">
        <v>4</v>
      </c>
      <c r="J1" s="16" t="s">
        <v>6</v>
      </c>
      <c r="K1" s="16" t="s">
        <v>12</v>
      </c>
      <c r="L1" s="16" t="s">
        <v>15</v>
      </c>
      <c r="M1" s="16" t="s">
        <v>27</v>
      </c>
      <c r="N1" s="16" t="s">
        <v>28</v>
      </c>
      <c r="O1" s="19" t="s">
        <v>35</v>
      </c>
      <c r="P1" s="16"/>
      <c r="Q1" s="16"/>
    </row>
    <row r="2" spans="1:14" ht="10.5" customHeight="1">
      <c r="A2" s="4">
        <v>1990</v>
      </c>
      <c r="B2" s="5" t="s">
        <v>4</v>
      </c>
      <c r="C2" s="5" t="s">
        <v>5</v>
      </c>
      <c r="D2" s="6">
        <v>106217.09323299999</v>
      </c>
      <c r="F2" s="11" t="str">
        <f>A2&amp;B2</f>
        <v>1990Inland</v>
      </c>
      <c r="G2" s="11" t="str">
        <f>A2&amp;B2&amp;C2</f>
        <v>1990InlandInlandWaterwaysF</v>
      </c>
      <c r="H2" s="15">
        <v>1990</v>
      </c>
      <c r="I2" s="11">
        <f>SUMIF($F$2:$F$111,$H2&amp;I$1,$D$2:$D$111)</f>
        <v>106217.09323299999</v>
      </c>
      <c r="J2" s="11">
        <f>SUMIF($F$2:$F$111,$H2&amp;J$1,$D$2:$D$111)</f>
        <v>9205207.703269342</v>
      </c>
      <c r="K2" s="11">
        <f>SUMIF($F$2:$F$111,$H2&amp;K$1,$D$2:$D$111)</f>
        <v>226293.2462</v>
      </c>
      <c r="L2" s="11">
        <v>1812118.919675735</v>
      </c>
      <c r="M2" s="11">
        <v>175671.26922378442</v>
      </c>
      <c r="N2" s="11">
        <v>1636447.6504519507</v>
      </c>
    </row>
    <row r="3" spans="1:14" ht="10.5" customHeight="1">
      <c r="A3" s="4">
        <v>1990</v>
      </c>
      <c r="B3" s="5" t="s">
        <v>6</v>
      </c>
      <c r="C3" s="5" t="s">
        <v>7</v>
      </c>
      <c r="D3" s="6">
        <v>2570481.392362443</v>
      </c>
      <c r="F3" s="11" t="str">
        <f>A3&amp;B3</f>
        <v>1990Maritime</v>
      </c>
      <c r="G3" s="11" t="str">
        <f aca="true" t="shared" si="0" ref="G3:G66">A3&amp;B3&amp;C3</f>
        <v>1990MaritimeMaritimeF/Container</v>
      </c>
      <c r="H3" s="15">
        <v>1991</v>
      </c>
      <c r="I3" s="11">
        <f aca="true" t="shared" si="1" ref="I3:K12">SUMIF($F$2:$F$111,$H3&amp;I$1,$D$2:$D$111)</f>
        <v>106729.18181899999</v>
      </c>
      <c r="J3" s="11">
        <f t="shared" si="1"/>
        <v>9436407.763975663</v>
      </c>
      <c r="K3" s="11">
        <f t="shared" si="1"/>
        <v>211137.33279999997</v>
      </c>
      <c r="L3" s="11">
        <v>1862919.22879539</v>
      </c>
      <c r="M3" s="11">
        <v>181913.80416775963</v>
      </c>
      <c r="N3" s="11">
        <v>1681005.4246276305</v>
      </c>
    </row>
    <row r="4" spans="1:14" ht="10.5" customHeight="1">
      <c r="A4" s="4">
        <v>1990</v>
      </c>
      <c r="B4" s="5" t="s">
        <v>6</v>
      </c>
      <c r="C4" s="5" t="s">
        <v>8</v>
      </c>
      <c r="D4" s="6">
        <v>3310014.4627886377</v>
      </c>
      <c r="F4" s="11" t="str">
        <f aca="true" t="shared" si="2" ref="F4:F67">A4&amp;B4</f>
        <v>1990Maritime</v>
      </c>
      <c r="G4" s="11" t="str">
        <f t="shared" si="0"/>
        <v>1990MaritimeMaritimeF/Dry Bulk</v>
      </c>
      <c r="H4" s="15">
        <v>1992</v>
      </c>
      <c r="I4" s="11">
        <f t="shared" si="1"/>
        <v>106843.45634399999</v>
      </c>
      <c r="J4" s="11">
        <f t="shared" si="1"/>
        <v>9353170.56561085</v>
      </c>
      <c r="K4" s="11">
        <f t="shared" si="1"/>
        <v>207254.0274</v>
      </c>
      <c r="L4" s="11">
        <v>1925891.5578969477</v>
      </c>
      <c r="M4" s="11">
        <v>188072.076540323</v>
      </c>
      <c r="N4" s="11">
        <v>1737819.4813566247</v>
      </c>
    </row>
    <row r="5" spans="1:14" ht="10.5" customHeight="1">
      <c r="A5" s="4">
        <v>1990</v>
      </c>
      <c r="B5" s="5" t="s">
        <v>6</v>
      </c>
      <c r="C5" s="5" t="s">
        <v>9</v>
      </c>
      <c r="D5" s="6">
        <v>570077.6309600143</v>
      </c>
      <c r="F5" s="11" t="str">
        <f t="shared" si="2"/>
        <v>1990Maritime</v>
      </c>
      <c r="G5" s="11" t="str">
        <f t="shared" si="0"/>
        <v>1990MaritimeMaritimeF/General cargo</v>
      </c>
      <c r="H5" s="15">
        <v>1993</v>
      </c>
      <c r="I5" s="11">
        <f t="shared" si="1"/>
        <v>104578.333187</v>
      </c>
      <c r="J5" s="11">
        <f t="shared" si="1"/>
        <v>9377294.213780493</v>
      </c>
      <c r="K5" s="11">
        <f t="shared" si="1"/>
        <v>201050.84010000003</v>
      </c>
      <c r="L5" s="11">
        <v>1992890.0069480117</v>
      </c>
      <c r="M5" s="11">
        <v>192794.605791735</v>
      </c>
      <c r="N5" s="11">
        <v>1800095.401156277</v>
      </c>
    </row>
    <row r="6" spans="1:14" ht="10.5" customHeight="1">
      <c r="A6" s="4">
        <v>1990</v>
      </c>
      <c r="B6" s="5" t="s">
        <v>6</v>
      </c>
      <c r="C6" s="5" t="s">
        <v>10</v>
      </c>
      <c r="D6" s="6">
        <v>2606697.3926616404</v>
      </c>
      <c r="F6" s="11" t="str">
        <f t="shared" si="2"/>
        <v>1990Maritime</v>
      </c>
      <c r="G6" s="11" t="str">
        <f t="shared" si="0"/>
        <v>1990MaritimeMaritimeF/Liquid Bulk</v>
      </c>
      <c r="H6" s="15">
        <v>1994</v>
      </c>
      <c r="I6" s="11">
        <f t="shared" si="1"/>
        <v>113407.502351</v>
      </c>
      <c r="J6" s="11">
        <f t="shared" si="1"/>
        <v>9734946.347882034</v>
      </c>
      <c r="K6" s="11">
        <f t="shared" si="1"/>
        <v>213905.93360000002</v>
      </c>
      <c r="L6" s="11">
        <v>2042372.7048599154</v>
      </c>
      <c r="M6" s="11">
        <v>198495.21367102003</v>
      </c>
      <c r="N6" s="11">
        <v>1843877.4911888954</v>
      </c>
    </row>
    <row r="7" spans="1:14" ht="10.5" customHeight="1">
      <c r="A7" s="4">
        <v>1990</v>
      </c>
      <c r="B7" s="5" t="s">
        <v>6</v>
      </c>
      <c r="C7" s="5" t="s">
        <v>11</v>
      </c>
      <c r="D7" s="6">
        <v>147936.82449660616</v>
      </c>
      <c r="F7" s="11" t="str">
        <f t="shared" si="2"/>
        <v>1990Maritime</v>
      </c>
      <c r="G7" s="11" t="str">
        <f t="shared" si="0"/>
        <v>1990MaritimeMaritimeF/RoRo/Cargo</v>
      </c>
      <c r="H7" s="15">
        <v>1995</v>
      </c>
      <c r="I7" s="11">
        <f t="shared" si="1"/>
        <v>113829.27367599998</v>
      </c>
      <c r="J7" s="11">
        <f t="shared" si="1"/>
        <v>9912830.357982492</v>
      </c>
      <c r="K7" s="11">
        <f t="shared" si="1"/>
        <v>210113.9834</v>
      </c>
      <c r="L7" s="11">
        <v>2077828.6758598574</v>
      </c>
      <c r="M7" s="11">
        <v>204889.96025258012</v>
      </c>
      <c r="N7" s="11">
        <v>1872938.7156072774</v>
      </c>
    </row>
    <row r="8" spans="1:14" ht="10.5" customHeight="1">
      <c r="A8" s="4">
        <v>1990</v>
      </c>
      <c r="B8" s="5" t="s">
        <v>12</v>
      </c>
      <c r="C8" s="5" t="s">
        <v>13</v>
      </c>
      <c r="D8" s="6">
        <v>225996.3877</v>
      </c>
      <c r="F8" s="11" t="str">
        <f t="shared" si="2"/>
        <v>1990Rail</v>
      </c>
      <c r="G8" s="11" t="str">
        <f t="shared" si="0"/>
        <v>1990RailRailF/Locomotive</v>
      </c>
      <c r="H8" s="15">
        <v>1996</v>
      </c>
      <c r="I8" s="11">
        <f t="shared" si="1"/>
        <v>111708.080319</v>
      </c>
      <c r="J8" s="11">
        <f t="shared" si="1"/>
        <v>10128761.99079428</v>
      </c>
      <c r="K8" s="11">
        <f t="shared" si="1"/>
        <v>205920.3459</v>
      </c>
      <c r="L8" s="11">
        <v>2133199.0833639735</v>
      </c>
      <c r="M8" s="11">
        <v>212392.41087901543</v>
      </c>
      <c r="N8" s="11">
        <v>1920806.672484958</v>
      </c>
    </row>
    <row r="9" spans="1:14" ht="10.5" customHeight="1">
      <c r="A9" s="4">
        <v>1990</v>
      </c>
      <c r="B9" s="5" t="s">
        <v>12</v>
      </c>
      <c r="C9" s="5" t="s">
        <v>14</v>
      </c>
      <c r="D9" s="6">
        <v>296.8585</v>
      </c>
      <c r="F9" s="11" t="str">
        <f t="shared" si="2"/>
        <v>1990Rail</v>
      </c>
      <c r="G9" s="11" t="str">
        <f t="shared" si="0"/>
        <v>1990RailRailF/Railcar</v>
      </c>
      <c r="H9" s="15">
        <v>1997</v>
      </c>
      <c r="I9" s="11">
        <f t="shared" si="1"/>
        <v>119460.82536499998</v>
      </c>
      <c r="J9" s="11">
        <f t="shared" si="1"/>
        <v>10616270.905566944</v>
      </c>
      <c r="K9" s="11">
        <f t="shared" si="1"/>
        <v>211953.80419999998</v>
      </c>
      <c r="L9" s="11">
        <v>2186928.6085215434</v>
      </c>
      <c r="M9" s="11">
        <v>219527.36747823126</v>
      </c>
      <c r="N9" s="11">
        <v>1967401.241043312</v>
      </c>
    </row>
    <row r="10" spans="1:14" ht="10.5" customHeight="1">
      <c r="A10" s="4">
        <v>1990</v>
      </c>
      <c r="B10" s="5" t="s">
        <v>15</v>
      </c>
      <c r="C10" s="5" t="s">
        <v>28</v>
      </c>
      <c r="D10" s="6">
        <v>1701015.092992</v>
      </c>
      <c r="F10" s="11" t="str">
        <f t="shared" si="2"/>
        <v>1990Road</v>
      </c>
      <c r="G10" s="11" t="str">
        <f t="shared" si="0"/>
        <v>1990RoadHDV</v>
      </c>
      <c r="H10" s="15">
        <v>1998</v>
      </c>
      <c r="I10" s="11">
        <f t="shared" si="1"/>
        <v>122578.86487700001</v>
      </c>
      <c r="J10" s="11">
        <f t="shared" si="1"/>
        <v>10796542.866680082</v>
      </c>
      <c r="K10" s="11">
        <f t="shared" si="1"/>
        <v>212782.0065</v>
      </c>
      <c r="L10" s="11">
        <v>2242774.759275898</v>
      </c>
      <c r="M10" s="11">
        <v>226531.51863304412</v>
      </c>
      <c r="N10" s="11">
        <v>2016243.240642854</v>
      </c>
    </row>
    <row r="11" spans="1:14" ht="10.5" customHeight="1">
      <c r="A11" s="4">
        <v>1990</v>
      </c>
      <c r="B11" s="5" t="s">
        <v>15</v>
      </c>
      <c r="C11" s="5" t="s">
        <v>27</v>
      </c>
      <c r="D11" s="6">
        <v>174408.68065200004</v>
      </c>
      <c r="F11" s="11" t="str">
        <f t="shared" si="2"/>
        <v>1990Road</v>
      </c>
      <c r="G11" s="11" t="str">
        <f t="shared" si="0"/>
        <v>1990RoadLDV</v>
      </c>
      <c r="H11" s="15">
        <v>1999</v>
      </c>
      <c r="I11" s="11">
        <f t="shared" si="1"/>
        <v>117611.01697199997</v>
      </c>
      <c r="J11" s="11">
        <f t="shared" si="1"/>
        <v>10959272.77682741</v>
      </c>
      <c r="K11" s="11">
        <f t="shared" si="1"/>
        <v>220379.1156</v>
      </c>
      <c r="L11" s="11">
        <v>2299294.7158974553</v>
      </c>
      <c r="M11" s="11">
        <v>233444.85244911246</v>
      </c>
      <c r="N11" s="11">
        <v>2065849.863448343</v>
      </c>
    </row>
    <row r="12" spans="1:14" ht="10.5" customHeight="1">
      <c r="A12" s="4">
        <v>1991</v>
      </c>
      <c r="B12" s="5" t="s">
        <v>4</v>
      </c>
      <c r="C12" s="5" t="s">
        <v>5</v>
      </c>
      <c r="D12" s="6">
        <v>106729.18181899999</v>
      </c>
      <c r="F12" s="11" t="str">
        <f t="shared" si="2"/>
        <v>1991Inland</v>
      </c>
      <c r="G12" s="11" t="str">
        <f t="shared" si="0"/>
        <v>1991InlandInlandWaterwaysF</v>
      </c>
      <c r="H12" s="15">
        <v>2000</v>
      </c>
      <c r="I12" s="11">
        <f t="shared" si="1"/>
        <v>116997.6</v>
      </c>
      <c r="J12" s="11">
        <f t="shared" si="1"/>
        <v>11232233.848162506</v>
      </c>
      <c r="K12" s="11">
        <f t="shared" si="1"/>
        <v>204898.78169999996</v>
      </c>
      <c r="L12" s="11">
        <v>2356463.6856309795</v>
      </c>
      <c r="M12" s="11">
        <v>240246.77713212604</v>
      </c>
      <c r="N12" s="11">
        <v>2116216.9084988534</v>
      </c>
    </row>
    <row r="13" spans="1:7" ht="10.5" customHeight="1">
      <c r="A13" s="4">
        <v>1991</v>
      </c>
      <c r="B13" s="5" t="s">
        <v>6</v>
      </c>
      <c r="C13" s="5" t="s">
        <v>7</v>
      </c>
      <c r="D13" s="6">
        <v>2654574.8712818497</v>
      </c>
      <c r="F13" s="11" t="str">
        <f>A13&amp;B13</f>
        <v>1991Maritime</v>
      </c>
      <c r="G13" s="11" t="str">
        <f t="shared" si="0"/>
        <v>1991MaritimeMaritimeF/Container</v>
      </c>
    </row>
    <row r="14" spans="1:18" ht="10.5" customHeight="1">
      <c r="A14" s="4">
        <v>1991</v>
      </c>
      <c r="B14" s="5" t="s">
        <v>6</v>
      </c>
      <c r="C14" s="5" t="s">
        <v>8</v>
      </c>
      <c r="D14" s="6">
        <v>3385257.85868374</v>
      </c>
      <c r="F14" s="11" t="str">
        <f t="shared" si="2"/>
        <v>1991Maritime</v>
      </c>
      <c r="G14" s="11" t="str">
        <f t="shared" si="0"/>
        <v>1991MaritimeMaritimeF/Dry Bulk</v>
      </c>
      <c r="H14" s="15" t="s">
        <v>26</v>
      </c>
      <c r="I14" s="16" t="s">
        <v>16</v>
      </c>
      <c r="J14" s="16" t="s">
        <v>6</v>
      </c>
      <c r="K14" s="16" t="s">
        <v>12</v>
      </c>
      <c r="L14" s="16" t="s">
        <v>15</v>
      </c>
      <c r="M14" s="16" t="s">
        <v>31</v>
      </c>
      <c r="N14" s="16" t="s">
        <v>29</v>
      </c>
      <c r="O14" s="16" t="s">
        <v>30</v>
      </c>
      <c r="P14" s="22" t="s">
        <v>40</v>
      </c>
      <c r="Q14" s="22" t="s">
        <v>41</v>
      </c>
      <c r="R14" s="23" t="s">
        <v>34</v>
      </c>
    </row>
    <row r="15" spans="1:17" ht="10.5" customHeight="1">
      <c r="A15" s="4">
        <v>1991</v>
      </c>
      <c r="B15" s="5" t="s">
        <v>6</v>
      </c>
      <c r="C15" s="5" t="s">
        <v>9</v>
      </c>
      <c r="D15" s="6">
        <v>580672.6872695966</v>
      </c>
      <c r="F15" s="11" t="str">
        <f t="shared" si="2"/>
        <v>1991Maritime</v>
      </c>
      <c r="G15" s="11" t="str">
        <f>A15&amp;B15&amp;C15</f>
        <v>1991MaritimeMaritimeF/General cargo</v>
      </c>
      <c r="H15" s="15">
        <v>1990</v>
      </c>
      <c r="I15" s="11">
        <f>SUMIF($F$114:$F$245,$H15&amp;I$14,$D$114:$D$245)</f>
        <v>736057.225705</v>
      </c>
      <c r="J15" s="11">
        <f>SUMIF($F$114:$F$245,$H15&amp;J$14,$D$114:$D$245)</f>
        <v>61563.319999257605</v>
      </c>
      <c r="K15" s="11">
        <f>SUMIF($F$114:$F$245,$H15&amp;K$14,$D$114:$D$245)</f>
        <v>275896.9068225691</v>
      </c>
      <c r="L15" s="11">
        <v>3299096.946857501</v>
      </c>
      <c r="M15" s="11">
        <v>112235.39913847022</v>
      </c>
      <c r="N15" s="11">
        <v>288049.33367234323</v>
      </c>
      <c r="O15" s="11">
        <v>91366.55860884889</v>
      </c>
      <c r="P15" s="21">
        <v>2807445.6554378383</v>
      </c>
      <c r="Q15" s="21">
        <f>N15+O15</f>
        <v>379415.8922811921</v>
      </c>
    </row>
    <row r="16" spans="1:17" ht="10.5" customHeight="1">
      <c r="A16" s="4">
        <v>1991</v>
      </c>
      <c r="B16" s="5" t="s">
        <v>6</v>
      </c>
      <c r="C16" s="5" t="s">
        <v>10</v>
      </c>
      <c r="D16" s="6">
        <v>2662219.1027611555</v>
      </c>
      <c r="F16" s="11" t="str">
        <f t="shared" si="2"/>
        <v>1991Maritime</v>
      </c>
      <c r="G16" s="11" t="str">
        <f t="shared" si="0"/>
        <v>1991MaritimeMaritimeF/Liquid Bulk</v>
      </c>
      <c r="H16" s="15">
        <v>1991</v>
      </c>
      <c r="I16" s="11">
        <f aca="true" t="shared" si="3" ref="I16:K25">SUMIF($F$114:$F$245,$H16&amp;I$14,$D$114:$D$245)</f>
        <v>788571.735921</v>
      </c>
      <c r="J16" s="11">
        <f t="shared" si="3"/>
        <v>64178.460148649276</v>
      </c>
      <c r="K16" s="11">
        <f t="shared" si="3"/>
        <v>299289.80619663314</v>
      </c>
      <c r="L16" s="11">
        <v>3384154.266775743</v>
      </c>
      <c r="M16" s="11">
        <v>111255.11026355672</v>
      </c>
      <c r="N16" s="11">
        <v>294583.71789376676</v>
      </c>
      <c r="O16" s="11">
        <v>93441.8561530046</v>
      </c>
      <c r="P16" s="21">
        <v>2884873.5824654154</v>
      </c>
      <c r="Q16" s="21">
        <f aca="true" t="shared" si="4" ref="Q16:Q25">N16+O16</f>
        <v>388025.5740467714</v>
      </c>
    </row>
    <row r="17" spans="1:17" ht="10.5" customHeight="1">
      <c r="A17" s="4">
        <v>1991</v>
      </c>
      <c r="B17" s="5" t="s">
        <v>6</v>
      </c>
      <c r="C17" s="5" t="s">
        <v>11</v>
      </c>
      <c r="D17" s="6">
        <v>153683.2439793209</v>
      </c>
      <c r="F17" s="11" t="str">
        <f t="shared" si="2"/>
        <v>1991Maritime</v>
      </c>
      <c r="G17" s="11" t="str">
        <f t="shared" si="0"/>
        <v>1991MaritimeMaritimeF/RoRo/Cargo</v>
      </c>
      <c r="H17" s="15">
        <v>1992</v>
      </c>
      <c r="I17" s="11">
        <f t="shared" si="3"/>
        <v>845090.4444329999</v>
      </c>
      <c r="J17" s="11">
        <f t="shared" si="3"/>
        <v>64871.74458151327</v>
      </c>
      <c r="K17" s="11">
        <f t="shared" si="3"/>
        <v>272419.2638148645</v>
      </c>
      <c r="L17" s="11">
        <v>3472392.819265759</v>
      </c>
      <c r="M17" s="11">
        <v>110313.99656122716</v>
      </c>
      <c r="N17" s="11">
        <v>292166.0646661421</v>
      </c>
      <c r="O17" s="11">
        <v>93237.76895206816</v>
      </c>
      <c r="P17" s="21">
        <v>2976674.9890863216</v>
      </c>
      <c r="Q17" s="21">
        <f t="shared" si="4"/>
        <v>385403.8336182103</v>
      </c>
    </row>
    <row r="18" spans="1:17" ht="10.5" customHeight="1">
      <c r="A18" s="4">
        <v>1991</v>
      </c>
      <c r="B18" s="5" t="s">
        <v>12</v>
      </c>
      <c r="C18" s="5" t="s">
        <v>13</v>
      </c>
      <c r="D18" s="6">
        <v>210898.93519999998</v>
      </c>
      <c r="F18" s="11" t="str">
        <f t="shared" si="2"/>
        <v>1991Rail</v>
      </c>
      <c r="G18" s="11" t="str">
        <f t="shared" si="0"/>
        <v>1991RailRailF/Locomotive</v>
      </c>
      <c r="H18" s="15">
        <v>1993</v>
      </c>
      <c r="I18" s="11">
        <f t="shared" si="3"/>
        <v>905929.813094</v>
      </c>
      <c r="J18" s="11">
        <f t="shared" si="3"/>
        <v>65004.40938972001</v>
      </c>
      <c r="K18" s="11">
        <f t="shared" si="3"/>
        <v>282549.9329798338</v>
      </c>
      <c r="L18" s="11">
        <v>3540459.3962432058</v>
      </c>
      <c r="M18" s="11">
        <v>109496.41915656684</v>
      </c>
      <c r="N18" s="11">
        <v>295982.01236411685</v>
      </c>
      <c r="O18" s="11">
        <v>94671.49009529442</v>
      </c>
      <c r="P18" s="21">
        <v>3040309.4746272275</v>
      </c>
      <c r="Q18" s="21">
        <f t="shared" si="4"/>
        <v>390653.5024594113</v>
      </c>
    </row>
    <row r="19" spans="1:17" ht="10.5" customHeight="1">
      <c r="A19" s="4">
        <v>1991</v>
      </c>
      <c r="B19" s="5" t="s">
        <v>12</v>
      </c>
      <c r="C19" s="5" t="s">
        <v>14</v>
      </c>
      <c r="D19" s="6">
        <v>238.39760000000004</v>
      </c>
      <c r="F19" s="11" t="str">
        <f t="shared" si="2"/>
        <v>1991Rail</v>
      </c>
      <c r="G19" s="11" t="str">
        <f t="shared" si="0"/>
        <v>1991RailRailF/Railcar</v>
      </c>
      <c r="H19" s="15">
        <v>1994</v>
      </c>
      <c r="I19" s="11">
        <f t="shared" si="3"/>
        <v>971431.96984</v>
      </c>
      <c r="J19" s="11">
        <f t="shared" si="3"/>
        <v>64929.00020661347</v>
      </c>
      <c r="K19" s="11">
        <f t="shared" si="3"/>
        <v>288083.5177822077</v>
      </c>
      <c r="L19" s="11">
        <v>3625499.315565869</v>
      </c>
      <c r="M19" s="11">
        <v>108586.1024211986</v>
      </c>
      <c r="N19" s="11">
        <v>300244.6924637807</v>
      </c>
      <c r="O19" s="11">
        <v>95937.96192980169</v>
      </c>
      <c r="P19" s="21">
        <v>3120730.558751088</v>
      </c>
      <c r="Q19" s="21">
        <f t="shared" si="4"/>
        <v>396182.6543935824</v>
      </c>
    </row>
    <row r="20" spans="1:17" ht="10.5" customHeight="1">
      <c r="A20" s="4">
        <v>1991</v>
      </c>
      <c r="B20" s="5" t="s">
        <v>15</v>
      </c>
      <c r="C20" s="5" t="s">
        <v>28</v>
      </c>
      <c r="D20" s="6">
        <v>1757949.3242880001</v>
      </c>
      <c r="F20" s="11" t="str">
        <f t="shared" si="2"/>
        <v>1991Road</v>
      </c>
      <c r="G20" s="11" t="str">
        <f t="shared" si="0"/>
        <v>1991RoadHDV</v>
      </c>
      <c r="H20" s="15">
        <v>1995</v>
      </c>
      <c r="I20" s="11">
        <f t="shared" si="3"/>
        <v>1041966.8351990001</v>
      </c>
      <c r="J20" s="11">
        <f t="shared" si="3"/>
        <v>64264.18646487385</v>
      </c>
      <c r="K20" s="11">
        <f t="shared" si="3"/>
        <v>283305.64645702246</v>
      </c>
      <c r="L20" s="11">
        <v>3706480.9231955092</v>
      </c>
      <c r="M20" s="11">
        <v>107635.77055975948</v>
      </c>
      <c r="N20" s="11">
        <v>301720.8109863585</v>
      </c>
      <c r="O20" s="11">
        <v>96595.42244618735</v>
      </c>
      <c r="P20" s="21">
        <v>3200528.919203204</v>
      </c>
      <c r="Q20" s="21">
        <f t="shared" si="4"/>
        <v>398316.23343254585</v>
      </c>
    </row>
    <row r="21" spans="1:17" ht="10.5" customHeight="1">
      <c r="A21" s="4">
        <v>1991</v>
      </c>
      <c r="B21" s="5" t="s">
        <v>15</v>
      </c>
      <c r="C21" s="5" t="s">
        <v>27</v>
      </c>
      <c r="D21" s="6">
        <v>180217.779204</v>
      </c>
      <c r="F21" s="11" t="str">
        <f t="shared" si="2"/>
        <v>1991Road</v>
      </c>
      <c r="G21" s="11" t="str">
        <f t="shared" si="0"/>
        <v>1991RoadLDV</v>
      </c>
      <c r="H21" s="15">
        <v>1996</v>
      </c>
      <c r="I21" s="11">
        <f t="shared" si="3"/>
        <v>1157308.575739</v>
      </c>
      <c r="J21" s="11">
        <f t="shared" si="3"/>
        <v>67132.46336034813</v>
      </c>
      <c r="K21" s="11">
        <f t="shared" si="3"/>
        <v>291521.5290915176</v>
      </c>
      <c r="L21" s="11">
        <v>3793400.8206676147</v>
      </c>
      <c r="M21" s="11">
        <v>106644.56433445195</v>
      </c>
      <c r="N21" s="11">
        <v>303702.7796675052</v>
      </c>
      <c r="O21" s="11">
        <v>97245.86464955608</v>
      </c>
      <c r="P21" s="21">
        <v>3285807.612016101</v>
      </c>
      <c r="Q21" s="21">
        <f t="shared" si="4"/>
        <v>400948.6443170613</v>
      </c>
    </row>
    <row r="22" spans="1:17" ht="10.5" customHeight="1">
      <c r="A22" s="4">
        <v>1992</v>
      </c>
      <c r="B22" s="5" t="s">
        <v>4</v>
      </c>
      <c r="C22" s="5" t="s">
        <v>5</v>
      </c>
      <c r="D22" s="6">
        <v>106843.45634399999</v>
      </c>
      <c r="F22" s="11" t="str">
        <f t="shared" si="2"/>
        <v>1992Inland</v>
      </c>
      <c r="G22" s="11" t="str">
        <f t="shared" si="0"/>
        <v>1992InlandInlandWaterwaysF</v>
      </c>
      <c r="H22" s="15">
        <v>1997</v>
      </c>
      <c r="I22" s="11">
        <f t="shared" si="3"/>
        <v>1227924.439295</v>
      </c>
      <c r="J22" s="11">
        <f t="shared" si="3"/>
        <v>70135.60107714552</v>
      </c>
      <c r="K22" s="11">
        <f t="shared" si="3"/>
        <v>290786.5745097648</v>
      </c>
      <c r="L22" s="11">
        <v>3874648.7129633827</v>
      </c>
      <c r="M22" s="11">
        <v>105702.20986647248</v>
      </c>
      <c r="N22" s="11">
        <v>306206.71897760534</v>
      </c>
      <c r="O22" s="11">
        <v>98018.78487860665</v>
      </c>
      <c r="P22" s="21">
        <v>3364720.9992406983</v>
      </c>
      <c r="Q22" s="21">
        <f t="shared" si="4"/>
        <v>404225.503856212</v>
      </c>
    </row>
    <row r="23" spans="1:17" ht="10.5" customHeight="1">
      <c r="A23" s="4">
        <v>1992</v>
      </c>
      <c r="B23" s="5" t="s">
        <v>6</v>
      </c>
      <c r="C23" s="5" t="s">
        <v>7</v>
      </c>
      <c r="D23" s="6">
        <v>2672040.1597621334</v>
      </c>
      <c r="F23" s="11" t="str">
        <f t="shared" si="2"/>
        <v>1992Maritime</v>
      </c>
      <c r="G23" s="11" t="str">
        <f t="shared" si="0"/>
        <v>1992MaritimeMaritimeF/Container</v>
      </c>
      <c r="H23" s="15">
        <v>1998</v>
      </c>
      <c r="I23" s="11">
        <f t="shared" si="3"/>
        <v>1358698.263546</v>
      </c>
      <c r="J23" s="11">
        <f t="shared" si="3"/>
        <v>70398.77880843256</v>
      </c>
      <c r="K23" s="11">
        <f t="shared" si="3"/>
        <v>297136.4636032488</v>
      </c>
      <c r="L23" s="11">
        <v>3957557.528407154</v>
      </c>
      <c r="M23" s="11">
        <v>104746.06112295353</v>
      </c>
      <c r="N23" s="11">
        <v>308093.88016405236</v>
      </c>
      <c r="O23" s="11">
        <v>98739.34124260907</v>
      </c>
      <c r="P23" s="21">
        <v>3445978.2458775397</v>
      </c>
      <c r="Q23" s="21">
        <f t="shared" si="4"/>
        <v>406833.22140666144</v>
      </c>
    </row>
    <row r="24" spans="1:17" ht="10.5" customHeight="1">
      <c r="A24" s="4">
        <v>1992</v>
      </c>
      <c r="B24" s="5" t="s">
        <v>6</v>
      </c>
      <c r="C24" s="5" t="s">
        <v>8</v>
      </c>
      <c r="D24" s="6">
        <v>3341375.9502150477</v>
      </c>
      <c r="F24" s="11" t="str">
        <f t="shared" si="2"/>
        <v>1992Maritime</v>
      </c>
      <c r="G24" s="11" t="str">
        <f t="shared" si="0"/>
        <v>1992MaritimeMaritimeF/Dry Bulk</v>
      </c>
      <c r="H24" s="15">
        <v>1999</v>
      </c>
      <c r="I24" s="11">
        <f t="shared" si="3"/>
        <v>1452615.101677</v>
      </c>
      <c r="J24" s="11">
        <f t="shared" si="3"/>
        <v>72155.38319119404</v>
      </c>
      <c r="K24" s="11">
        <f t="shared" si="3"/>
        <v>303786.8689127771</v>
      </c>
      <c r="L24" s="11">
        <v>4041631.3932859283</v>
      </c>
      <c r="M24" s="11">
        <v>103873.38041433775</v>
      </c>
      <c r="N24" s="11">
        <v>310113.0684558345</v>
      </c>
      <c r="O24" s="11">
        <v>99485.38800243738</v>
      </c>
      <c r="P24" s="21">
        <v>3528159.5564133185</v>
      </c>
      <c r="Q24" s="21">
        <f t="shared" si="4"/>
        <v>409598.4564582719</v>
      </c>
    </row>
    <row r="25" spans="1:17" ht="10.5" customHeight="1">
      <c r="A25" s="4">
        <v>1992</v>
      </c>
      <c r="B25" s="5" t="s">
        <v>6</v>
      </c>
      <c r="C25" s="5" t="s">
        <v>9</v>
      </c>
      <c r="D25" s="6">
        <v>577358.4277298767</v>
      </c>
      <c r="F25" s="11" t="str">
        <f t="shared" si="2"/>
        <v>1992Maritime</v>
      </c>
      <c r="G25" s="11" t="str">
        <f t="shared" si="0"/>
        <v>1992MaritimeMaritimeF/General cargo</v>
      </c>
      <c r="H25" s="15">
        <v>2000</v>
      </c>
      <c r="I25" s="11">
        <f t="shared" si="3"/>
        <v>1521491.827253</v>
      </c>
      <c r="J25" s="11">
        <f t="shared" si="3"/>
        <v>73233.71814444936</v>
      </c>
      <c r="K25" s="11">
        <f t="shared" si="3"/>
        <v>307821.1630490549</v>
      </c>
      <c r="L25" s="11">
        <v>4123752.10574653</v>
      </c>
      <c r="M25" s="11">
        <v>103033.32035945627</v>
      </c>
      <c r="N25" s="11">
        <v>312038.5113315137</v>
      </c>
      <c r="O25" s="11">
        <v>100207.71605177414</v>
      </c>
      <c r="P25" s="21">
        <v>3608472.558003786</v>
      </c>
      <c r="Q25" s="21">
        <f t="shared" si="4"/>
        <v>412246.22738328786</v>
      </c>
    </row>
    <row r="26" spans="1:7" ht="10.5" customHeight="1">
      <c r="A26" s="4">
        <v>1992</v>
      </c>
      <c r="B26" s="5" t="s">
        <v>6</v>
      </c>
      <c r="C26" s="5" t="s">
        <v>10</v>
      </c>
      <c r="D26" s="6">
        <v>2609094.7070966</v>
      </c>
      <c r="F26" s="11" t="str">
        <f t="shared" si="2"/>
        <v>1992Maritime</v>
      </c>
      <c r="G26" s="11" t="str">
        <f t="shared" si="0"/>
        <v>1992MaritimeMaritimeF/Liquid Bulk</v>
      </c>
    </row>
    <row r="27" spans="1:7" ht="10.5" customHeight="1">
      <c r="A27" s="4">
        <v>1992</v>
      </c>
      <c r="B27" s="5" t="s">
        <v>6</v>
      </c>
      <c r="C27" s="5" t="s">
        <v>11</v>
      </c>
      <c r="D27" s="6">
        <v>153301.32080719306</v>
      </c>
      <c r="F27" s="11" t="str">
        <f t="shared" si="2"/>
        <v>1992Maritime</v>
      </c>
      <c r="G27" s="11" t="str">
        <f t="shared" si="0"/>
        <v>1992MaritimeMaritimeF/RoRo/Cargo</v>
      </c>
    </row>
    <row r="28" spans="1:7" ht="10.5" customHeight="1">
      <c r="A28" s="4">
        <v>1992</v>
      </c>
      <c r="B28" s="5" t="s">
        <v>12</v>
      </c>
      <c r="C28" s="5" t="s">
        <v>13</v>
      </c>
      <c r="D28" s="6">
        <v>206998.4853</v>
      </c>
      <c r="F28" s="11" t="str">
        <f t="shared" si="2"/>
        <v>1992Rail</v>
      </c>
      <c r="G28" s="11" t="str">
        <f t="shared" si="0"/>
        <v>1992RailRailF/Locomotive</v>
      </c>
    </row>
    <row r="29" spans="1:7" ht="10.5" customHeight="1">
      <c r="A29" s="4">
        <v>1992</v>
      </c>
      <c r="B29" s="5" t="s">
        <v>12</v>
      </c>
      <c r="C29" s="5" t="s">
        <v>14</v>
      </c>
      <c r="D29" s="6">
        <v>255.54210000000003</v>
      </c>
      <c r="F29" s="11" t="str">
        <f t="shared" si="2"/>
        <v>1992Rail</v>
      </c>
      <c r="G29" s="11" t="str">
        <f t="shared" si="0"/>
        <v>1992RailRailF/Railcar</v>
      </c>
    </row>
    <row r="30" spans="1:7" ht="10.5" customHeight="1">
      <c r="A30" s="4">
        <v>1992</v>
      </c>
      <c r="B30" s="5" t="s">
        <v>15</v>
      </c>
      <c r="C30" s="5" t="s">
        <v>28</v>
      </c>
      <c r="D30" s="6">
        <v>1816382.893568</v>
      </c>
      <c r="F30" s="11" t="str">
        <f t="shared" si="2"/>
        <v>1992Road</v>
      </c>
      <c r="G30" s="11" t="str">
        <f t="shared" si="0"/>
        <v>1992RoadHDV</v>
      </c>
    </row>
    <row r="31" spans="1:7" ht="10.5" customHeight="1">
      <c r="A31" s="4">
        <v>1992</v>
      </c>
      <c r="B31" s="5" t="s">
        <v>15</v>
      </c>
      <c r="C31" s="5" t="s">
        <v>27</v>
      </c>
      <c r="D31" s="6">
        <v>186148.88649799998</v>
      </c>
      <c r="F31" s="11" t="str">
        <f t="shared" si="2"/>
        <v>1992Road</v>
      </c>
      <c r="G31" s="11" t="str">
        <f t="shared" si="0"/>
        <v>1992RoadLDV</v>
      </c>
    </row>
    <row r="32" spans="1:7" ht="10.5" customHeight="1">
      <c r="A32" s="4">
        <v>1993</v>
      </c>
      <c r="B32" s="5" t="s">
        <v>4</v>
      </c>
      <c r="C32" s="5" t="s">
        <v>5</v>
      </c>
      <c r="D32" s="6">
        <v>104578.333187</v>
      </c>
      <c r="F32" s="11" t="str">
        <f t="shared" si="2"/>
        <v>1993Inland</v>
      </c>
      <c r="G32" s="11" t="str">
        <f t="shared" si="0"/>
        <v>1993InlandInlandWaterwaysF</v>
      </c>
    </row>
    <row r="33" spans="1:7" ht="10.5" customHeight="1">
      <c r="A33" s="4">
        <v>1993</v>
      </c>
      <c r="B33" s="5" t="s">
        <v>6</v>
      </c>
      <c r="C33" s="5" t="s">
        <v>7</v>
      </c>
      <c r="D33" s="6">
        <v>2687244.6059334134</v>
      </c>
      <c r="F33" s="11" t="str">
        <f t="shared" si="2"/>
        <v>1993Maritime</v>
      </c>
      <c r="G33" s="11" t="str">
        <f t="shared" si="0"/>
        <v>1993MaritimeMaritimeF/Container</v>
      </c>
    </row>
    <row r="34" spans="1:7" ht="10.5" customHeight="1">
      <c r="A34" s="4">
        <v>1993</v>
      </c>
      <c r="B34" s="5" t="s">
        <v>6</v>
      </c>
      <c r="C34" s="5" t="s">
        <v>8</v>
      </c>
      <c r="D34" s="6">
        <v>3335747.926373924</v>
      </c>
      <c r="F34" s="11" t="str">
        <f t="shared" si="2"/>
        <v>1993Maritime</v>
      </c>
      <c r="G34" s="11" t="str">
        <f t="shared" si="0"/>
        <v>1993MaritimeMaritimeF/Dry Bulk</v>
      </c>
    </row>
    <row r="35" spans="1:7" ht="10.5" customHeight="1">
      <c r="A35" s="4">
        <v>1993</v>
      </c>
      <c r="B35" s="5" t="s">
        <v>6</v>
      </c>
      <c r="C35" s="5" t="s">
        <v>9</v>
      </c>
      <c r="D35" s="6">
        <v>576440.8819120491</v>
      </c>
      <c r="F35" s="11" t="str">
        <f t="shared" si="2"/>
        <v>1993Maritime</v>
      </c>
      <c r="G35" s="11" t="str">
        <f t="shared" si="0"/>
        <v>1993MaritimeMaritimeF/General cargo</v>
      </c>
    </row>
    <row r="36" spans="1:7" ht="10.5" customHeight="1">
      <c r="A36" s="4">
        <v>1993</v>
      </c>
      <c r="B36" s="5" t="s">
        <v>6</v>
      </c>
      <c r="C36" s="5" t="s">
        <v>10</v>
      </c>
      <c r="D36" s="6">
        <v>2624964.7003179863</v>
      </c>
      <c r="F36" s="11" t="str">
        <f t="shared" si="2"/>
        <v>1993Maritime</v>
      </c>
      <c r="G36" s="11" t="str">
        <f t="shared" si="0"/>
        <v>1993MaritimeMaritimeF/Liquid Bulk</v>
      </c>
    </row>
    <row r="37" spans="1:7" ht="10.5" customHeight="1">
      <c r="A37" s="4">
        <v>1993</v>
      </c>
      <c r="B37" s="5" t="s">
        <v>6</v>
      </c>
      <c r="C37" s="5" t="s">
        <v>11</v>
      </c>
      <c r="D37" s="6">
        <v>152896.0992431186</v>
      </c>
      <c r="F37" s="11" t="str">
        <f t="shared" si="2"/>
        <v>1993Maritime</v>
      </c>
      <c r="G37" s="11" t="str">
        <f t="shared" si="0"/>
        <v>1993MaritimeMaritimeF/RoRo/Cargo</v>
      </c>
    </row>
    <row r="38" spans="1:7" ht="10.5" customHeight="1">
      <c r="A38" s="4">
        <v>1993</v>
      </c>
      <c r="B38" s="5" t="s">
        <v>12</v>
      </c>
      <c r="C38" s="5" t="s">
        <v>13</v>
      </c>
      <c r="D38" s="6">
        <v>200806.85720000003</v>
      </c>
      <c r="F38" s="11" t="str">
        <f t="shared" si="2"/>
        <v>1993Rail</v>
      </c>
      <c r="G38" s="11" t="str">
        <f t="shared" si="0"/>
        <v>1993RailRailF/Locomotive</v>
      </c>
    </row>
    <row r="39" spans="1:7" ht="10.5" customHeight="1">
      <c r="A39" s="4">
        <v>1993</v>
      </c>
      <c r="B39" s="5" t="s">
        <v>12</v>
      </c>
      <c r="C39" s="5" t="s">
        <v>14</v>
      </c>
      <c r="D39" s="6">
        <v>243.98290000000003</v>
      </c>
      <c r="F39" s="11" t="str">
        <f t="shared" si="2"/>
        <v>1993Rail</v>
      </c>
      <c r="G39" s="11" t="str">
        <f t="shared" si="0"/>
        <v>1993RailRailF/Railcar</v>
      </c>
    </row>
    <row r="40" spans="1:7" ht="10.5" customHeight="1">
      <c r="A40" s="4">
        <v>1993</v>
      </c>
      <c r="B40" s="5" t="s">
        <v>15</v>
      </c>
      <c r="C40" s="5" t="s">
        <v>28</v>
      </c>
      <c r="D40" s="6">
        <v>1875901.3527040002</v>
      </c>
      <c r="F40" s="11" t="str">
        <f t="shared" si="2"/>
        <v>1993Road</v>
      </c>
      <c r="G40" s="11" t="str">
        <f t="shared" si="0"/>
        <v>1993RoadHDV</v>
      </c>
    </row>
    <row r="41" spans="1:7" ht="10.5" customHeight="1">
      <c r="A41" s="4">
        <v>1993</v>
      </c>
      <c r="B41" s="5" t="s">
        <v>15</v>
      </c>
      <c r="C41" s="5" t="s">
        <v>27</v>
      </c>
      <c r="D41" s="6">
        <v>192143.57083200003</v>
      </c>
      <c r="F41" s="11" t="str">
        <f t="shared" si="2"/>
        <v>1993Road</v>
      </c>
      <c r="G41" s="11" t="str">
        <f t="shared" si="0"/>
        <v>1993RoadLDV</v>
      </c>
    </row>
    <row r="42" spans="1:7" ht="10.5" customHeight="1">
      <c r="A42" s="4">
        <v>1994</v>
      </c>
      <c r="B42" s="5" t="s">
        <v>4</v>
      </c>
      <c r="C42" s="5" t="s">
        <v>5</v>
      </c>
      <c r="D42" s="6">
        <v>113407.502351</v>
      </c>
      <c r="F42" s="11" t="str">
        <f t="shared" si="2"/>
        <v>1994Inland</v>
      </c>
      <c r="G42" s="11" t="str">
        <f t="shared" si="0"/>
        <v>1994InlandInlandWaterwaysF</v>
      </c>
    </row>
    <row r="43" spans="1:7" ht="10.5" customHeight="1">
      <c r="A43" s="4">
        <v>1994</v>
      </c>
      <c r="B43" s="5" t="s">
        <v>6</v>
      </c>
      <c r="C43" s="5" t="s">
        <v>7</v>
      </c>
      <c r="D43" s="6">
        <v>2802369.2984119575</v>
      </c>
      <c r="F43" s="11" t="str">
        <f t="shared" si="2"/>
        <v>1994Maritime</v>
      </c>
      <c r="G43" s="11" t="str">
        <f t="shared" si="0"/>
        <v>1994MaritimeMaritimeF/Container</v>
      </c>
    </row>
    <row r="44" spans="1:7" ht="10.5" customHeight="1">
      <c r="A44" s="4">
        <v>1994</v>
      </c>
      <c r="B44" s="5" t="s">
        <v>6</v>
      </c>
      <c r="C44" s="5" t="s">
        <v>8</v>
      </c>
      <c r="D44" s="6">
        <v>3453664.994513759</v>
      </c>
      <c r="F44" s="11" t="str">
        <f t="shared" si="2"/>
        <v>1994Maritime</v>
      </c>
      <c r="G44" s="11" t="str">
        <f t="shared" si="0"/>
        <v>1994MaritimeMaritimeF/Dry Bulk</v>
      </c>
    </row>
    <row r="45" spans="1:7" ht="10.5" customHeight="1">
      <c r="A45" s="4">
        <v>1994</v>
      </c>
      <c r="B45" s="5" t="s">
        <v>6</v>
      </c>
      <c r="C45" s="5" t="s">
        <v>9</v>
      </c>
      <c r="D45" s="6">
        <v>602217.180230513</v>
      </c>
      <c r="F45" s="11" t="str">
        <f t="shared" si="2"/>
        <v>1994Maritime</v>
      </c>
      <c r="G45" s="11" t="str">
        <f t="shared" si="0"/>
        <v>1994MaritimeMaritimeF/General cargo</v>
      </c>
    </row>
    <row r="46" spans="1:7" ht="10.5" customHeight="1">
      <c r="A46" s="4">
        <v>1994</v>
      </c>
      <c r="B46" s="5" t="s">
        <v>6</v>
      </c>
      <c r="C46" s="5" t="s">
        <v>10</v>
      </c>
      <c r="D46" s="6">
        <v>2717591.048122451</v>
      </c>
      <c r="F46" s="11" t="str">
        <f t="shared" si="2"/>
        <v>1994Maritime</v>
      </c>
      <c r="G46" s="11" t="str">
        <f t="shared" si="0"/>
        <v>1994MaritimeMaritimeF/Liquid Bulk</v>
      </c>
    </row>
    <row r="47" spans="1:7" ht="10.5" customHeight="1">
      <c r="A47" s="4">
        <v>1994</v>
      </c>
      <c r="B47" s="5" t="s">
        <v>6</v>
      </c>
      <c r="C47" s="5" t="s">
        <v>11</v>
      </c>
      <c r="D47" s="6">
        <v>159103.82660335363</v>
      </c>
      <c r="F47" s="11" t="str">
        <f t="shared" si="2"/>
        <v>1994Maritime</v>
      </c>
      <c r="G47" s="11" t="str">
        <f t="shared" si="0"/>
        <v>1994MaritimeMaritimeF/RoRo/Cargo</v>
      </c>
    </row>
    <row r="48" spans="1:7" ht="10.5" customHeight="1">
      <c r="A48" s="4">
        <v>1994</v>
      </c>
      <c r="B48" s="5" t="s">
        <v>12</v>
      </c>
      <c r="C48" s="5" t="s">
        <v>13</v>
      </c>
      <c r="D48" s="6">
        <v>213685.89500000002</v>
      </c>
      <c r="F48" s="11" t="str">
        <f t="shared" si="2"/>
        <v>1994Rail</v>
      </c>
      <c r="G48" s="11" t="str">
        <f t="shared" si="0"/>
        <v>1994RailRailF/Locomotive</v>
      </c>
    </row>
    <row r="49" spans="1:7" ht="10.5" customHeight="1">
      <c r="A49" s="4">
        <v>1994</v>
      </c>
      <c r="B49" s="5" t="s">
        <v>12</v>
      </c>
      <c r="C49" s="5" t="s">
        <v>14</v>
      </c>
      <c r="D49" s="6">
        <v>220.0386</v>
      </c>
      <c r="F49" s="11" t="str">
        <f t="shared" si="2"/>
        <v>1994Rail</v>
      </c>
      <c r="G49" s="11" t="str">
        <f t="shared" si="0"/>
        <v>1994RailRailF/Railcar</v>
      </c>
    </row>
    <row r="50" spans="1:7" ht="10.5" customHeight="1">
      <c r="A50" s="4">
        <v>1994</v>
      </c>
      <c r="B50" s="5" t="s">
        <v>15</v>
      </c>
      <c r="C50" s="5" t="s">
        <v>28</v>
      </c>
      <c r="D50" s="6">
        <v>1933109.8053120004</v>
      </c>
      <c r="F50" s="11" t="str">
        <f t="shared" si="2"/>
        <v>1994Road</v>
      </c>
      <c r="G50" s="11" t="str">
        <f t="shared" si="0"/>
        <v>1994RoadHDV</v>
      </c>
    </row>
    <row r="51" spans="1:7" ht="10.5" customHeight="1">
      <c r="A51" s="4">
        <v>1994</v>
      </c>
      <c r="B51" s="5" t="s">
        <v>15</v>
      </c>
      <c r="C51" s="5" t="s">
        <v>27</v>
      </c>
      <c r="D51" s="6">
        <v>198016.605062</v>
      </c>
      <c r="F51" s="11" t="str">
        <f t="shared" si="2"/>
        <v>1994Road</v>
      </c>
      <c r="G51" s="11" t="str">
        <f t="shared" si="0"/>
        <v>1994RoadLDV</v>
      </c>
    </row>
    <row r="52" spans="1:7" ht="10.5" customHeight="1">
      <c r="A52" s="4">
        <v>1995</v>
      </c>
      <c r="B52" s="5" t="s">
        <v>4</v>
      </c>
      <c r="C52" s="5" t="s">
        <v>5</v>
      </c>
      <c r="D52" s="6">
        <v>113829.27367599998</v>
      </c>
      <c r="F52" s="11" t="str">
        <f t="shared" si="2"/>
        <v>1995Inland</v>
      </c>
      <c r="G52" s="11" t="str">
        <f t="shared" si="0"/>
        <v>1995InlandInlandWaterwaysF</v>
      </c>
    </row>
    <row r="53" spans="1:7" ht="10.5" customHeight="1">
      <c r="A53" s="4">
        <v>1995</v>
      </c>
      <c r="B53" s="5" t="s">
        <v>6</v>
      </c>
      <c r="C53" s="5" t="s">
        <v>7</v>
      </c>
      <c r="D53" s="6">
        <v>2830157.705165469</v>
      </c>
      <c r="F53" s="11" t="str">
        <f t="shared" si="2"/>
        <v>1995Maritime</v>
      </c>
      <c r="G53" s="11" t="str">
        <f t="shared" si="0"/>
        <v>1995MaritimeMaritimeF/Container</v>
      </c>
    </row>
    <row r="54" spans="1:7" ht="10.5" customHeight="1">
      <c r="A54" s="4">
        <v>1995</v>
      </c>
      <c r="B54" s="5" t="s">
        <v>6</v>
      </c>
      <c r="C54" s="5" t="s">
        <v>8</v>
      </c>
      <c r="D54" s="6">
        <v>3531999.0575927524</v>
      </c>
      <c r="F54" s="11" t="str">
        <f t="shared" si="2"/>
        <v>1995Maritime</v>
      </c>
      <c r="G54" s="11" t="str">
        <f t="shared" si="0"/>
        <v>1995MaritimeMaritimeF/Dry Bulk</v>
      </c>
    </row>
    <row r="55" spans="1:7" ht="10.5" customHeight="1">
      <c r="A55" s="4">
        <v>1995</v>
      </c>
      <c r="B55" s="5" t="s">
        <v>6</v>
      </c>
      <c r="C55" s="5" t="s">
        <v>9</v>
      </c>
      <c r="D55" s="6">
        <v>609339.4775526319</v>
      </c>
      <c r="F55" s="11" t="str">
        <f t="shared" si="2"/>
        <v>1995Maritime</v>
      </c>
      <c r="G55" s="11" t="str">
        <f t="shared" si="0"/>
        <v>1995MaritimeMaritimeF/General cargo</v>
      </c>
    </row>
    <row r="56" spans="1:7" ht="10.5" customHeight="1">
      <c r="A56" s="4">
        <v>1995</v>
      </c>
      <c r="B56" s="5" t="s">
        <v>6</v>
      </c>
      <c r="C56" s="5" t="s">
        <v>10</v>
      </c>
      <c r="D56" s="6">
        <v>2779637.42868738</v>
      </c>
      <c r="F56" s="11" t="str">
        <f t="shared" si="2"/>
        <v>1995Maritime</v>
      </c>
      <c r="G56" s="11" t="str">
        <f t="shared" si="0"/>
        <v>1995MaritimeMaritimeF/Liquid Bulk</v>
      </c>
    </row>
    <row r="57" spans="1:7" ht="10.5" customHeight="1">
      <c r="A57" s="4">
        <v>1995</v>
      </c>
      <c r="B57" s="5" t="s">
        <v>6</v>
      </c>
      <c r="C57" s="5" t="s">
        <v>11</v>
      </c>
      <c r="D57" s="6">
        <v>161696.68898425763</v>
      </c>
      <c r="F57" s="11" t="str">
        <f t="shared" si="2"/>
        <v>1995Maritime</v>
      </c>
      <c r="G57" s="11" t="str">
        <f t="shared" si="0"/>
        <v>1995MaritimeMaritimeF/RoRo/Cargo</v>
      </c>
    </row>
    <row r="58" spans="1:7" ht="10.5" customHeight="1">
      <c r="A58" s="4">
        <v>1995</v>
      </c>
      <c r="B58" s="5" t="s">
        <v>12</v>
      </c>
      <c r="C58" s="5" t="s">
        <v>13</v>
      </c>
      <c r="D58" s="6">
        <v>209799.57439999998</v>
      </c>
      <c r="F58" s="11" t="str">
        <f t="shared" si="2"/>
        <v>1995Rail</v>
      </c>
      <c r="G58" s="11" t="str">
        <f t="shared" si="0"/>
        <v>1995RailRailF/Locomotive</v>
      </c>
    </row>
    <row r="59" spans="1:7" ht="10.5" customHeight="1">
      <c r="A59" s="4">
        <v>1995</v>
      </c>
      <c r="B59" s="5" t="s">
        <v>12</v>
      </c>
      <c r="C59" s="5" t="s">
        <v>14</v>
      </c>
      <c r="D59" s="6">
        <v>314.409</v>
      </c>
      <c r="F59" s="11" t="str">
        <f t="shared" si="2"/>
        <v>1995Rail</v>
      </c>
      <c r="G59" s="11" t="str">
        <f t="shared" si="0"/>
        <v>1995RailRailF/Railcar</v>
      </c>
    </row>
    <row r="60" spans="1:7" ht="10.5" customHeight="1">
      <c r="A60" s="4">
        <v>1995</v>
      </c>
      <c r="B60" s="5" t="s">
        <v>15</v>
      </c>
      <c r="C60" s="5" t="s">
        <v>28</v>
      </c>
      <c r="D60" s="6">
        <v>1989943.7201919998</v>
      </c>
      <c r="F60" s="11" t="str">
        <f t="shared" si="2"/>
        <v>1995Road</v>
      </c>
      <c r="G60" s="11" t="str">
        <f t="shared" si="0"/>
        <v>1995RoadHDV</v>
      </c>
    </row>
    <row r="61" spans="1:7" ht="10.5" customHeight="1">
      <c r="A61" s="4">
        <v>1995</v>
      </c>
      <c r="B61" s="5" t="s">
        <v>15</v>
      </c>
      <c r="C61" s="5" t="s">
        <v>27</v>
      </c>
      <c r="D61" s="6">
        <v>203871.126798</v>
      </c>
      <c r="F61" s="11" t="str">
        <f t="shared" si="2"/>
        <v>1995Road</v>
      </c>
      <c r="G61" s="11" t="str">
        <f t="shared" si="0"/>
        <v>1995RoadLDV</v>
      </c>
    </row>
    <row r="62" spans="1:7" ht="10.5" customHeight="1">
      <c r="A62" s="4">
        <v>1996</v>
      </c>
      <c r="B62" s="5" t="s">
        <v>4</v>
      </c>
      <c r="C62" s="5" t="s">
        <v>5</v>
      </c>
      <c r="D62" s="6">
        <v>111708.080319</v>
      </c>
      <c r="F62" s="11" t="str">
        <f t="shared" si="2"/>
        <v>1996Inland</v>
      </c>
      <c r="G62" s="11" t="str">
        <f t="shared" si="0"/>
        <v>1996InlandInlandWaterwaysF</v>
      </c>
    </row>
    <row r="63" spans="1:7" ht="10.5" customHeight="1">
      <c r="A63" s="4">
        <v>1996</v>
      </c>
      <c r="B63" s="5" t="s">
        <v>6</v>
      </c>
      <c r="C63" s="5" t="s">
        <v>7</v>
      </c>
      <c r="D63" s="6">
        <v>2919757.3952294034</v>
      </c>
      <c r="F63" s="11" t="str">
        <f t="shared" si="2"/>
        <v>1996Maritime</v>
      </c>
      <c r="G63" s="11" t="str">
        <f t="shared" si="0"/>
        <v>1996MaritimeMaritimeF/Container</v>
      </c>
    </row>
    <row r="64" spans="1:7" ht="10.5" customHeight="1">
      <c r="A64" s="4">
        <v>1996</v>
      </c>
      <c r="B64" s="5" t="s">
        <v>6</v>
      </c>
      <c r="C64" s="5" t="s">
        <v>8</v>
      </c>
      <c r="D64" s="6">
        <v>3590376.6534191435</v>
      </c>
      <c r="F64" s="11" t="str">
        <f t="shared" si="2"/>
        <v>1996Maritime</v>
      </c>
      <c r="G64" s="11" t="str">
        <f t="shared" si="0"/>
        <v>1996MaritimeMaritimeF/Dry Bulk</v>
      </c>
    </row>
    <row r="65" spans="1:7" ht="10.5" customHeight="1">
      <c r="A65" s="4">
        <v>1996</v>
      </c>
      <c r="B65" s="5" t="s">
        <v>6</v>
      </c>
      <c r="C65" s="5" t="s">
        <v>9</v>
      </c>
      <c r="D65" s="6">
        <v>634610.0187348675</v>
      </c>
      <c r="F65" s="11" t="str">
        <f t="shared" si="2"/>
        <v>1996Maritime</v>
      </c>
      <c r="G65" s="11" t="str">
        <f t="shared" si="0"/>
        <v>1996MaritimeMaritimeF/General cargo</v>
      </c>
    </row>
    <row r="66" spans="1:7" ht="10.5" customHeight="1">
      <c r="A66" s="4">
        <v>1996</v>
      </c>
      <c r="B66" s="5" t="s">
        <v>6</v>
      </c>
      <c r="C66" s="5" t="s">
        <v>10</v>
      </c>
      <c r="D66" s="6">
        <v>2814712.4053830467</v>
      </c>
      <c r="F66" s="11" t="str">
        <f t="shared" si="2"/>
        <v>1996Maritime</v>
      </c>
      <c r="G66" s="11" t="str">
        <f t="shared" si="0"/>
        <v>1996MaritimeMaritimeF/Liquid Bulk</v>
      </c>
    </row>
    <row r="67" spans="1:7" ht="10.5" customHeight="1">
      <c r="A67" s="4">
        <v>1996</v>
      </c>
      <c r="B67" s="5" t="s">
        <v>6</v>
      </c>
      <c r="C67" s="5" t="s">
        <v>11</v>
      </c>
      <c r="D67" s="6">
        <v>169305.5180278183</v>
      </c>
      <c r="F67" s="11" t="str">
        <f t="shared" si="2"/>
        <v>1996Maritime</v>
      </c>
      <c r="G67" s="11" t="str">
        <f aca="true" t="shared" si="5" ref="G67:G111">A67&amp;B67&amp;C67</f>
        <v>1996MaritimeMaritimeF/RoRo/Cargo</v>
      </c>
    </row>
    <row r="68" spans="1:7" ht="10.5" customHeight="1">
      <c r="A68" s="4">
        <v>1996</v>
      </c>
      <c r="B68" s="5" t="s">
        <v>12</v>
      </c>
      <c r="C68" s="5" t="s">
        <v>13</v>
      </c>
      <c r="D68" s="6">
        <v>205562.25329999998</v>
      </c>
      <c r="F68" s="11" t="str">
        <f aca="true" t="shared" si="6" ref="F68:F111">A68&amp;B68</f>
        <v>1996Rail</v>
      </c>
      <c r="G68" s="11" t="str">
        <f t="shared" si="5"/>
        <v>1996RailRailF/Locomotive</v>
      </c>
    </row>
    <row r="69" spans="1:7" ht="10.5" customHeight="1">
      <c r="A69" s="4">
        <v>1996</v>
      </c>
      <c r="B69" s="5" t="s">
        <v>12</v>
      </c>
      <c r="C69" s="5" t="s">
        <v>14</v>
      </c>
      <c r="D69" s="6">
        <v>358.09259999999995</v>
      </c>
      <c r="F69" s="11" t="str">
        <f t="shared" si="6"/>
        <v>1996Rail</v>
      </c>
      <c r="G69" s="11" t="str">
        <f t="shared" si="5"/>
        <v>1996RailRailF/Railcar</v>
      </c>
    </row>
    <row r="70" spans="1:7" ht="10.5" customHeight="1">
      <c r="A70" s="4">
        <v>1996</v>
      </c>
      <c r="B70" s="5" t="s">
        <v>15</v>
      </c>
      <c r="C70" s="5" t="s">
        <v>28</v>
      </c>
      <c r="D70" s="6">
        <v>2046575.73504</v>
      </c>
      <c r="F70" s="11" t="str">
        <f t="shared" si="6"/>
        <v>1996Road</v>
      </c>
      <c r="G70" s="11" t="str">
        <f t="shared" si="5"/>
        <v>1996RoadHDV</v>
      </c>
    </row>
    <row r="71" spans="1:7" ht="10.5" customHeight="1">
      <c r="A71" s="4">
        <v>1996</v>
      </c>
      <c r="B71" s="5" t="s">
        <v>15</v>
      </c>
      <c r="C71" s="5" t="s">
        <v>27</v>
      </c>
      <c r="D71" s="6">
        <v>209703.42695999992</v>
      </c>
      <c r="F71" s="11" t="str">
        <f t="shared" si="6"/>
        <v>1996Road</v>
      </c>
      <c r="G71" s="11" t="str">
        <f t="shared" si="5"/>
        <v>1996RoadLDV</v>
      </c>
    </row>
    <row r="72" spans="1:7" ht="10.5" customHeight="1">
      <c r="A72" s="4">
        <v>1997</v>
      </c>
      <c r="B72" s="5" t="s">
        <v>4</v>
      </c>
      <c r="C72" s="5" t="s">
        <v>5</v>
      </c>
      <c r="D72" s="6">
        <v>119460.82536499998</v>
      </c>
      <c r="F72" s="11" t="str">
        <f t="shared" si="6"/>
        <v>1997Inland</v>
      </c>
      <c r="G72" s="11" t="str">
        <f t="shared" si="5"/>
        <v>1997InlandInlandWaterwaysF</v>
      </c>
    </row>
    <row r="73" spans="1:7" ht="10.5" customHeight="1">
      <c r="A73" s="4">
        <v>1997</v>
      </c>
      <c r="B73" s="5" t="s">
        <v>6</v>
      </c>
      <c r="C73" s="5" t="s">
        <v>7</v>
      </c>
      <c r="D73" s="6">
        <v>3046303.423859849</v>
      </c>
      <c r="F73" s="11" t="str">
        <f t="shared" si="6"/>
        <v>1997Maritime</v>
      </c>
      <c r="G73" s="11" t="str">
        <f t="shared" si="5"/>
        <v>1997MaritimeMaritimeF/Container</v>
      </c>
    </row>
    <row r="74" spans="1:7" ht="10.5" customHeight="1">
      <c r="A74" s="4">
        <v>1997</v>
      </c>
      <c r="B74" s="5" t="s">
        <v>6</v>
      </c>
      <c r="C74" s="5" t="s">
        <v>8</v>
      </c>
      <c r="D74" s="6">
        <v>3771629.2606651983</v>
      </c>
      <c r="F74" s="11" t="str">
        <f t="shared" si="6"/>
        <v>1997Maritime</v>
      </c>
      <c r="G74" s="11" t="str">
        <f t="shared" si="5"/>
        <v>1997MaritimeMaritimeF/Dry Bulk</v>
      </c>
    </row>
    <row r="75" spans="1:7" ht="10.5" customHeight="1">
      <c r="A75" s="4">
        <v>1997</v>
      </c>
      <c r="B75" s="5" t="s">
        <v>6</v>
      </c>
      <c r="C75" s="5" t="s">
        <v>9</v>
      </c>
      <c r="D75" s="6">
        <v>663229.4456876391</v>
      </c>
      <c r="F75" s="11" t="str">
        <f t="shared" si="6"/>
        <v>1997Maritime</v>
      </c>
      <c r="G75" s="11" t="str">
        <f t="shared" si="5"/>
        <v>1997MaritimeMaritimeF/General cargo</v>
      </c>
    </row>
    <row r="76" spans="1:7" ht="10.5" customHeight="1">
      <c r="A76" s="4">
        <v>1997</v>
      </c>
      <c r="B76" s="5" t="s">
        <v>6</v>
      </c>
      <c r="C76" s="5" t="s">
        <v>10</v>
      </c>
      <c r="D76" s="6">
        <v>2960044.305920109</v>
      </c>
      <c r="F76" s="11" t="str">
        <f t="shared" si="6"/>
        <v>1997Maritime</v>
      </c>
      <c r="G76" s="11" t="str">
        <f t="shared" si="5"/>
        <v>1997MaritimeMaritimeF/Liquid Bulk</v>
      </c>
    </row>
    <row r="77" spans="1:7" ht="10.5" customHeight="1">
      <c r="A77" s="4">
        <v>1997</v>
      </c>
      <c r="B77" s="5" t="s">
        <v>6</v>
      </c>
      <c r="C77" s="5" t="s">
        <v>11</v>
      </c>
      <c r="D77" s="6">
        <v>175064.46943414712</v>
      </c>
      <c r="F77" s="11" t="str">
        <f t="shared" si="6"/>
        <v>1997Maritime</v>
      </c>
      <c r="G77" s="11" t="str">
        <f t="shared" si="5"/>
        <v>1997MaritimeMaritimeF/RoRo/Cargo</v>
      </c>
    </row>
    <row r="78" spans="1:7" ht="10.5" customHeight="1">
      <c r="A78" s="4">
        <v>1997</v>
      </c>
      <c r="B78" s="5" t="s">
        <v>12</v>
      </c>
      <c r="C78" s="5" t="s">
        <v>13</v>
      </c>
      <c r="D78" s="6">
        <v>211560.2187</v>
      </c>
      <c r="F78" s="11" t="str">
        <f t="shared" si="6"/>
        <v>1997Rail</v>
      </c>
      <c r="G78" s="11" t="str">
        <f t="shared" si="5"/>
        <v>1997RailRailF/Locomotive</v>
      </c>
    </row>
    <row r="79" spans="1:7" ht="10.5" customHeight="1">
      <c r="A79" s="4">
        <v>1997</v>
      </c>
      <c r="B79" s="5" t="s">
        <v>12</v>
      </c>
      <c r="C79" s="5" t="s">
        <v>14</v>
      </c>
      <c r="D79" s="6">
        <v>393.5855</v>
      </c>
      <c r="F79" s="11" t="str">
        <f t="shared" si="6"/>
        <v>1997Rail</v>
      </c>
      <c r="G79" s="11" t="str">
        <f t="shared" si="5"/>
        <v>1997RailRailF/Railcar</v>
      </c>
    </row>
    <row r="80" spans="1:7" ht="10.5" customHeight="1">
      <c r="A80" s="4">
        <v>1997</v>
      </c>
      <c r="B80" s="5" t="s">
        <v>15</v>
      </c>
      <c r="C80" s="5" t="s">
        <v>28</v>
      </c>
      <c r="D80" s="6">
        <v>2103177.123584</v>
      </c>
      <c r="F80" s="11" t="str">
        <f t="shared" si="6"/>
        <v>1997Road</v>
      </c>
      <c r="G80" s="11" t="str">
        <f t="shared" si="5"/>
        <v>1997RoadHDV</v>
      </c>
    </row>
    <row r="81" spans="1:7" ht="10.5" customHeight="1">
      <c r="A81" s="4">
        <v>1997</v>
      </c>
      <c r="B81" s="5" t="s">
        <v>15</v>
      </c>
      <c r="C81" s="5" t="s">
        <v>27</v>
      </c>
      <c r="D81" s="6">
        <v>215534.13946800004</v>
      </c>
      <c r="F81" s="11" t="str">
        <f t="shared" si="6"/>
        <v>1997Road</v>
      </c>
      <c r="G81" s="11" t="str">
        <f t="shared" si="5"/>
        <v>1997RoadLDV</v>
      </c>
    </row>
    <row r="82" spans="1:7" ht="10.5" customHeight="1">
      <c r="A82" s="4">
        <v>1998</v>
      </c>
      <c r="B82" s="5" t="s">
        <v>4</v>
      </c>
      <c r="C82" s="5" t="s">
        <v>5</v>
      </c>
      <c r="D82" s="6">
        <v>122578.86487700001</v>
      </c>
      <c r="F82" s="11" t="str">
        <f t="shared" si="6"/>
        <v>1998Inland</v>
      </c>
      <c r="G82" s="11" t="str">
        <f t="shared" si="5"/>
        <v>1998InlandInlandWaterwaysF</v>
      </c>
    </row>
    <row r="83" spans="1:7" ht="10.5" customHeight="1">
      <c r="A83" s="4">
        <v>1998</v>
      </c>
      <c r="B83" s="5" t="s">
        <v>6</v>
      </c>
      <c r="C83" s="5" t="s">
        <v>7</v>
      </c>
      <c r="D83" s="6">
        <v>3095310.673325166</v>
      </c>
      <c r="F83" s="11" t="str">
        <f t="shared" si="6"/>
        <v>1998Maritime</v>
      </c>
      <c r="G83" s="11" t="str">
        <f t="shared" si="5"/>
        <v>1998MaritimeMaritimeF/Container</v>
      </c>
    </row>
    <row r="84" spans="1:7" ht="10.5" customHeight="1">
      <c r="A84" s="4">
        <v>1998</v>
      </c>
      <c r="B84" s="5" t="s">
        <v>6</v>
      </c>
      <c r="C84" s="5" t="s">
        <v>8</v>
      </c>
      <c r="D84" s="6">
        <v>3838476.920269243</v>
      </c>
      <c r="F84" s="11" t="str">
        <f t="shared" si="6"/>
        <v>1998Maritime</v>
      </c>
      <c r="G84" s="11" t="str">
        <f t="shared" si="5"/>
        <v>1998MaritimeMaritimeF/Dry Bulk</v>
      </c>
    </row>
    <row r="85" spans="1:7" ht="10.5" customHeight="1">
      <c r="A85" s="4">
        <v>1998</v>
      </c>
      <c r="B85" s="5" t="s">
        <v>6</v>
      </c>
      <c r="C85" s="5" t="s">
        <v>9</v>
      </c>
      <c r="D85" s="6">
        <v>676763.3250609442</v>
      </c>
      <c r="F85" s="11" t="str">
        <f t="shared" si="6"/>
        <v>1998Maritime</v>
      </c>
      <c r="G85" s="11" t="str">
        <f t="shared" si="5"/>
        <v>1998MaritimeMaritimeF/General cargo</v>
      </c>
    </row>
    <row r="86" spans="1:7" ht="10.5" customHeight="1">
      <c r="A86" s="4">
        <v>1998</v>
      </c>
      <c r="B86" s="5" t="s">
        <v>6</v>
      </c>
      <c r="C86" s="5" t="s">
        <v>10</v>
      </c>
      <c r="D86" s="6">
        <v>3007984.8754403777</v>
      </c>
      <c r="F86" s="11" t="str">
        <f t="shared" si="6"/>
        <v>1998Maritime</v>
      </c>
      <c r="G86" s="11" t="str">
        <f t="shared" si="5"/>
        <v>1998MaritimeMaritimeF/Liquid Bulk</v>
      </c>
    </row>
    <row r="87" spans="1:7" ht="10.5" customHeight="1">
      <c r="A87" s="4">
        <v>1998</v>
      </c>
      <c r="B87" s="5" t="s">
        <v>6</v>
      </c>
      <c r="C87" s="5" t="s">
        <v>11</v>
      </c>
      <c r="D87" s="6">
        <v>178007.07258435024</v>
      </c>
      <c r="F87" s="11" t="str">
        <f t="shared" si="6"/>
        <v>1998Maritime</v>
      </c>
      <c r="G87" s="11" t="str">
        <f t="shared" si="5"/>
        <v>1998MaritimeMaritimeF/RoRo/Cargo</v>
      </c>
    </row>
    <row r="88" spans="1:7" ht="10.5" customHeight="1">
      <c r="A88" s="4">
        <v>1998</v>
      </c>
      <c r="B88" s="5" t="s">
        <v>12</v>
      </c>
      <c r="C88" s="5" t="s">
        <v>13</v>
      </c>
      <c r="D88" s="6">
        <v>212353.32729999998</v>
      </c>
      <c r="F88" s="11" t="str">
        <f t="shared" si="6"/>
        <v>1998Rail</v>
      </c>
      <c r="G88" s="11" t="str">
        <f t="shared" si="5"/>
        <v>1998RailRailF/Locomotive</v>
      </c>
    </row>
    <row r="89" spans="1:7" ht="10.5" customHeight="1">
      <c r="A89" s="4">
        <v>1998</v>
      </c>
      <c r="B89" s="5" t="s">
        <v>12</v>
      </c>
      <c r="C89" s="5" t="s">
        <v>14</v>
      </c>
      <c r="D89" s="6">
        <v>428.6791999999999</v>
      </c>
      <c r="F89" s="11" t="str">
        <f t="shared" si="6"/>
        <v>1998Rail</v>
      </c>
      <c r="G89" s="11" t="str">
        <f t="shared" si="5"/>
        <v>1998RailRailF/Railcar</v>
      </c>
    </row>
    <row r="90" spans="1:7" ht="10.5" customHeight="1">
      <c r="A90" s="4">
        <v>1998</v>
      </c>
      <c r="B90" s="5" t="s">
        <v>15</v>
      </c>
      <c r="C90" s="5" t="s">
        <v>28</v>
      </c>
      <c r="D90" s="6">
        <v>2161870.4407039997</v>
      </c>
      <c r="F90" s="11" t="str">
        <f t="shared" si="6"/>
        <v>1998Road</v>
      </c>
      <c r="G90" s="11" t="str">
        <f t="shared" si="5"/>
        <v>1998RoadHDV</v>
      </c>
    </row>
    <row r="91" spans="1:7" ht="10.5" customHeight="1">
      <c r="A91" s="4">
        <v>1998</v>
      </c>
      <c r="B91" s="5" t="s">
        <v>15</v>
      </c>
      <c r="C91" s="5" t="s">
        <v>27</v>
      </c>
      <c r="D91" s="6">
        <v>221445.389956</v>
      </c>
      <c r="F91" s="11" t="str">
        <f t="shared" si="6"/>
        <v>1998Road</v>
      </c>
      <c r="G91" s="11" t="str">
        <f t="shared" si="5"/>
        <v>1998RoadLDV</v>
      </c>
    </row>
    <row r="92" spans="1:7" ht="10.5" customHeight="1">
      <c r="A92" s="4">
        <v>1999</v>
      </c>
      <c r="B92" s="5" t="s">
        <v>4</v>
      </c>
      <c r="C92" s="5" t="s">
        <v>5</v>
      </c>
      <c r="D92" s="6">
        <v>117611.01697199997</v>
      </c>
      <c r="F92" s="11" t="str">
        <f t="shared" si="6"/>
        <v>1999Inland</v>
      </c>
      <c r="G92" s="11" t="str">
        <f t="shared" si="5"/>
        <v>1999InlandInlandWaterwaysF</v>
      </c>
    </row>
    <row r="93" spans="1:7" ht="10.5" customHeight="1">
      <c r="A93" s="4">
        <v>1999</v>
      </c>
      <c r="B93" s="5" t="s">
        <v>6</v>
      </c>
      <c r="C93" s="5" t="s">
        <v>7</v>
      </c>
      <c r="D93" s="6">
        <v>3139707.235587844</v>
      </c>
      <c r="F93" s="11" t="str">
        <f t="shared" si="6"/>
        <v>1999Maritime</v>
      </c>
      <c r="G93" s="11" t="str">
        <f t="shared" si="5"/>
        <v>1999MaritimeMaritimeF/Container</v>
      </c>
    </row>
    <row r="94" spans="1:7" ht="10.5" customHeight="1">
      <c r="A94" s="4">
        <v>1999</v>
      </c>
      <c r="B94" s="5" t="s">
        <v>6</v>
      </c>
      <c r="C94" s="5" t="s">
        <v>8</v>
      </c>
      <c r="D94" s="6">
        <v>3896782.417521269</v>
      </c>
      <c r="F94" s="11" t="str">
        <f t="shared" si="6"/>
        <v>1999Maritime</v>
      </c>
      <c r="G94" s="11" t="str">
        <f t="shared" si="5"/>
        <v>1999MaritimeMaritimeF/Dry Bulk</v>
      </c>
    </row>
    <row r="95" spans="1:7" ht="10.5" customHeight="1">
      <c r="A95" s="4">
        <v>1999</v>
      </c>
      <c r="B95" s="5" t="s">
        <v>6</v>
      </c>
      <c r="C95" s="5" t="s">
        <v>9</v>
      </c>
      <c r="D95" s="6">
        <v>692443.3165170153</v>
      </c>
      <c r="F95" s="11" t="str">
        <f t="shared" si="6"/>
        <v>1999Maritime</v>
      </c>
      <c r="G95" s="11" t="str">
        <f t="shared" si="5"/>
        <v>1999MaritimeMaritimeF/General cargo</v>
      </c>
    </row>
    <row r="96" spans="1:7" ht="10.5" customHeight="1">
      <c r="A96" s="4">
        <v>1999</v>
      </c>
      <c r="B96" s="5" t="s">
        <v>6</v>
      </c>
      <c r="C96" s="5" t="s">
        <v>10</v>
      </c>
      <c r="D96" s="6">
        <v>3049491.3697400126</v>
      </c>
      <c r="F96" s="11" t="str">
        <f t="shared" si="6"/>
        <v>1999Maritime</v>
      </c>
      <c r="G96" s="11" t="str">
        <f t="shared" si="5"/>
        <v>1999MaritimeMaritimeF/Liquid Bulk</v>
      </c>
    </row>
    <row r="97" spans="1:7" ht="10.5" customHeight="1">
      <c r="A97" s="4">
        <v>1999</v>
      </c>
      <c r="B97" s="5" t="s">
        <v>6</v>
      </c>
      <c r="C97" s="5" t="s">
        <v>11</v>
      </c>
      <c r="D97" s="6">
        <v>180848.4374612707</v>
      </c>
      <c r="F97" s="11" t="str">
        <f t="shared" si="6"/>
        <v>1999Maritime</v>
      </c>
      <c r="G97" s="11" t="str">
        <f t="shared" si="5"/>
        <v>1999MaritimeMaritimeF/RoRo/Cargo</v>
      </c>
    </row>
    <row r="98" spans="1:7" ht="10.5" customHeight="1">
      <c r="A98" s="4">
        <v>1999</v>
      </c>
      <c r="B98" s="5" t="s">
        <v>12</v>
      </c>
      <c r="C98" s="5" t="s">
        <v>13</v>
      </c>
      <c r="D98" s="6">
        <v>219956.1151</v>
      </c>
      <c r="F98" s="11" t="str">
        <f t="shared" si="6"/>
        <v>1999Rail</v>
      </c>
      <c r="G98" s="11" t="str">
        <f t="shared" si="5"/>
        <v>1999RailRailF/Locomotive</v>
      </c>
    </row>
    <row r="99" spans="1:7" ht="10.5" customHeight="1">
      <c r="A99" s="4">
        <v>1999</v>
      </c>
      <c r="B99" s="5" t="s">
        <v>12</v>
      </c>
      <c r="C99" s="5" t="s">
        <v>14</v>
      </c>
      <c r="D99" s="6">
        <v>423.00050000000005</v>
      </c>
      <c r="F99" s="11" t="str">
        <f t="shared" si="6"/>
        <v>1999Rail</v>
      </c>
      <c r="G99" s="11" t="str">
        <f t="shared" si="5"/>
        <v>1999RailRailF/Railcar</v>
      </c>
    </row>
    <row r="100" spans="1:7" ht="10.5" customHeight="1">
      <c r="A100" s="4">
        <v>1999</v>
      </c>
      <c r="B100" s="5" t="s">
        <v>15</v>
      </c>
      <c r="C100" s="5" t="s">
        <v>28</v>
      </c>
      <c r="D100" s="6">
        <v>2220768.8399360003</v>
      </c>
      <c r="F100" s="11" t="str">
        <f t="shared" si="6"/>
        <v>1999Road</v>
      </c>
      <c r="G100" s="11" t="str">
        <f t="shared" si="5"/>
        <v>1999RoadHDV</v>
      </c>
    </row>
    <row r="101" spans="1:7" ht="10.5" customHeight="1">
      <c r="A101" s="4">
        <v>1999</v>
      </c>
      <c r="B101" s="5" t="s">
        <v>15</v>
      </c>
      <c r="C101" s="5" t="s">
        <v>27</v>
      </c>
      <c r="D101" s="6">
        <v>227399.287478</v>
      </c>
      <c r="F101" s="11" t="str">
        <f t="shared" si="6"/>
        <v>1999Road</v>
      </c>
      <c r="G101" s="11" t="str">
        <f t="shared" si="5"/>
        <v>1999RoadLDV</v>
      </c>
    </row>
    <row r="102" spans="1:7" ht="10.5" customHeight="1">
      <c r="A102" s="4">
        <v>2000</v>
      </c>
      <c r="B102" s="5" t="s">
        <v>4</v>
      </c>
      <c r="C102" s="5" t="s">
        <v>5</v>
      </c>
      <c r="D102" s="6">
        <v>116997.6</v>
      </c>
      <c r="F102" s="11" t="str">
        <f t="shared" si="6"/>
        <v>2000Inland</v>
      </c>
      <c r="G102" s="11" t="str">
        <f t="shared" si="5"/>
        <v>2000InlandInlandWaterwaysF</v>
      </c>
    </row>
    <row r="103" spans="1:7" ht="10.5" customHeight="1">
      <c r="A103" s="4">
        <v>2000</v>
      </c>
      <c r="B103" s="5" t="s">
        <v>6</v>
      </c>
      <c r="C103" s="5" t="s">
        <v>7</v>
      </c>
      <c r="D103" s="6">
        <v>3218704.6665090094</v>
      </c>
      <c r="F103" s="11" t="str">
        <f t="shared" si="6"/>
        <v>2000Maritime</v>
      </c>
      <c r="G103" s="11" t="str">
        <f t="shared" si="5"/>
        <v>2000MaritimeMaritimeF/Container</v>
      </c>
    </row>
    <row r="104" spans="1:7" ht="10.5" customHeight="1">
      <c r="A104" s="4">
        <v>2000</v>
      </c>
      <c r="B104" s="5" t="s">
        <v>6</v>
      </c>
      <c r="C104" s="5" t="s">
        <v>8</v>
      </c>
      <c r="D104" s="6">
        <v>3994979.4002979025</v>
      </c>
      <c r="F104" s="11" t="str">
        <f t="shared" si="6"/>
        <v>2000Maritime</v>
      </c>
      <c r="G104" s="11" t="str">
        <f t="shared" si="5"/>
        <v>2000MaritimeMaritimeF/Dry Bulk</v>
      </c>
    </row>
    <row r="105" spans="1:7" ht="10.5" customHeight="1">
      <c r="A105" s="4">
        <v>2000</v>
      </c>
      <c r="B105" s="5" t="s">
        <v>6</v>
      </c>
      <c r="C105" s="5" t="s">
        <v>9</v>
      </c>
      <c r="D105" s="6">
        <v>712418.7421310928</v>
      </c>
      <c r="F105" s="11" t="str">
        <f t="shared" si="6"/>
        <v>2000Maritime</v>
      </c>
      <c r="G105" s="11" t="str">
        <f t="shared" si="5"/>
        <v>2000MaritimeMaritimeF/General cargo</v>
      </c>
    </row>
    <row r="106" spans="1:7" ht="10.5" customHeight="1">
      <c r="A106" s="4">
        <v>2000</v>
      </c>
      <c r="B106" s="5" t="s">
        <v>6</v>
      </c>
      <c r="C106" s="5" t="s">
        <v>10</v>
      </c>
      <c r="D106" s="6">
        <v>3120026.729884494</v>
      </c>
      <c r="F106" s="11" t="str">
        <f t="shared" si="6"/>
        <v>2000Maritime</v>
      </c>
      <c r="G106" s="11" t="str">
        <f t="shared" si="5"/>
        <v>2000MaritimeMaritimeF/Liquid Bulk</v>
      </c>
    </row>
    <row r="107" spans="1:7" ht="10.5" customHeight="1">
      <c r="A107" s="4">
        <v>2000</v>
      </c>
      <c r="B107" s="5" t="s">
        <v>6</v>
      </c>
      <c r="C107" s="5" t="s">
        <v>11</v>
      </c>
      <c r="D107" s="6">
        <v>186104.30934000752</v>
      </c>
      <c r="F107" s="11" t="str">
        <f t="shared" si="6"/>
        <v>2000Maritime</v>
      </c>
      <c r="G107" s="11" t="str">
        <f t="shared" si="5"/>
        <v>2000MaritimeMaritimeF/RoRo/Cargo</v>
      </c>
    </row>
    <row r="108" spans="1:7" ht="10.5" customHeight="1">
      <c r="A108" s="4">
        <v>2000</v>
      </c>
      <c r="B108" s="5" t="s">
        <v>12</v>
      </c>
      <c r="C108" s="5" t="s">
        <v>13</v>
      </c>
      <c r="D108" s="6">
        <v>204452.74569999997</v>
      </c>
      <c r="F108" s="11" t="str">
        <f t="shared" si="6"/>
        <v>2000Rail</v>
      </c>
      <c r="G108" s="11" t="str">
        <f t="shared" si="5"/>
        <v>2000RailRailF/Locomotive</v>
      </c>
    </row>
    <row r="109" spans="1:7" ht="10.5" customHeight="1">
      <c r="A109" s="4">
        <v>2000</v>
      </c>
      <c r="B109" s="5" t="s">
        <v>12</v>
      </c>
      <c r="C109" s="5" t="s">
        <v>14</v>
      </c>
      <c r="D109" s="6">
        <v>446.0359999999999</v>
      </c>
      <c r="F109" s="11" t="str">
        <f t="shared" si="6"/>
        <v>2000Rail</v>
      </c>
      <c r="G109" s="11" t="str">
        <f t="shared" si="5"/>
        <v>2000RailRailF/Railcar</v>
      </c>
    </row>
    <row r="110" spans="1:7" ht="10.5" customHeight="1">
      <c r="A110" s="4">
        <v>2000</v>
      </c>
      <c r="B110" s="5" t="s">
        <v>15</v>
      </c>
      <c r="C110" s="5" t="s">
        <v>28</v>
      </c>
      <c r="D110" s="6">
        <v>2280132.59008</v>
      </c>
      <c r="F110" s="11" t="str">
        <f t="shared" si="6"/>
        <v>2000Road</v>
      </c>
      <c r="G110" s="11" t="str">
        <f t="shared" si="5"/>
        <v>2000RoadHDV</v>
      </c>
    </row>
    <row r="111" spans="1:7" ht="10.5" customHeight="1">
      <c r="A111" s="4">
        <v>2000</v>
      </c>
      <c r="B111" s="5" t="s">
        <v>15</v>
      </c>
      <c r="C111" s="5" t="s">
        <v>27</v>
      </c>
      <c r="D111" s="6">
        <v>233379.445214</v>
      </c>
      <c r="F111" s="11" t="str">
        <f t="shared" si="6"/>
        <v>2000Road</v>
      </c>
      <c r="G111" s="11" t="str">
        <f t="shared" si="5"/>
        <v>2000RoadLDV</v>
      </c>
    </row>
    <row r="113" spans="1:4" ht="10.5" customHeight="1">
      <c r="A113" s="1" t="s">
        <v>0</v>
      </c>
      <c r="B113" s="2" t="s">
        <v>1</v>
      </c>
      <c r="C113" s="2" t="s">
        <v>2</v>
      </c>
      <c r="D113" s="7" t="s">
        <v>3</v>
      </c>
    </row>
    <row r="114" spans="1:7" ht="10.5" customHeight="1">
      <c r="A114" s="8">
        <v>1990</v>
      </c>
      <c r="B114" s="9" t="s">
        <v>16</v>
      </c>
      <c r="C114" s="5" t="s">
        <v>17</v>
      </c>
      <c r="D114" s="10">
        <v>613009.544867</v>
      </c>
      <c r="F114" s="11" t="str">
        <f aca="true" t="shared" si="7" ref="F114:F177">A114&amp;B114</f>
        <v>1990Air</v>
      </c>
      <c r="G114" s="11" t="str">
        <f aca="true" t="shared" si="8" ref="G114:G177">A114&amp;B114&amp;C114</f>
        <v>1990AirAirP/LongHaul</v>
      </c>
    </row>
    <row r="115" spans="1:7" ht="10.5" customHeight="1">
      <c r="A115" s="8">
        <v>1990</v>
      </c>
      <c r="B115" s="9" t="s">
        <v>16</v>
      </c>
      <c r="C115" s="5" t="s">
        <v>18</v>
      </c>
      <c r="D115" s="10">
        <v>70889.881301</v>
      </c>
      <c r="F115" s="11" t="str">
        <f t="shared" si="7"/>
        <v>1990Air</v>
      </c>
      <c r="G115" s="11" t="str">
        <f t="shared" si="8"/>
        <v>1990AirAirP/Medium Haul</v>
      </c>
    </row>
    <row r="116" spans="1:7" ht="10.5" customHeight="1">
      <c r="A116" s="8">
        <v>1990</v>
      </c>
      <c r="B116" s="9" t="s">
        <v>16</v>
      </c>
      <c r="C116" s="5" t="s">
        <v>19</v>
      </c>
      <c r="D116" s="10">
        <v>52157.79953699999</v>
      </c>
      <c r="F116" s="11" t="str">
        <f t="shared" si="7"/>
        <v>1990Air</v>
      </c>
      <c r="G116" s="11" t="str">
        <f t="shared" si="8"/>
        <v>1990AirAirP/Short Haul</v>
      </c>
    </row>
    <row r="117" spans="1:7" ht="10.5" customHeight="1">
      <c r="A117" s="8">
        <v>1990</v>
      </c>
      <c r="B117" s="9" t="s">
        <v>6</v>
      </c>
      <c r="C117" s="5" t="s">
        <v>20</v>
      </c>
      <c r="D117" s="10">
        <v>61563.319999257605</v>
      </c>
      <c r="F117" s="11" t="str">
        <f t="shared" si="7"/>
        <v>1990Maritime</v>
      </c>
      <c r="G117" s="11" t="str">
        <f t="shared" si="8"/>
        <v>1990MaritimeMaritimeP</v>
      </c>
    </row>
    <row r="118" spans="1:7" ht="10.5" customHeight="1">
      <c r="A118" s="8">
        <v>1990</v>
      </c>
      <c r="B118" s="9" t="s">
        <v>12</v>
      </c>
      <c r="C118" s="5" t="s">
        <v>23</v>
      </c>
      <c r="D118" s="10">
        <v>19712.161918181813</v>
      </c>
      <c r="F118" s="11" t="str">
        <f t="shared" si="7"/>
        <v>1990Rail</v>
      </c>
      <c r="G118" s="11" t="str">
        <f t="shared" si="8"/>
        <v>1990RailRailP/HighSpeedTrain</v>
      </c>
    </row>
    <row r="119" spans="1:7" ht="10.5" customHeight="1">
      <c r="A119" s="8">
        <v>1990</v>
      </c>
      <c r="B119" s="9" t="s">
        <v>12</v>
      </c>
      <c r="C119" s="5" t="s">
        <v>21</v>
      </c>
      <c r="D119" s="10">
        <v>190296.28049915712</v>
      </c>
      <c r="F119" s="11" t="str">
        <f t="shared" si="7"/>
        <v>1990Rail</v>
      </c>
      <c r="G119" s="11" t="str">
        <f t="shared" si="8"/>
        <v>1990RailRailP/Locomotive</v>
      </c>
    </row>
    <row r="120" spans="1:7" ht="10.5" customHeight="1">
      <c r="A120" s="8">
        <v>1990</v>
      </c>
      <c r="B120" s="9" t="s">
        <v>12</v>
      </c>
      <c r="C120" s="5" t="s">
        <v>22</v>
      </c>
      <c r="D120" s="10">
        <v>65888.46440523016</v>
      </c>
      <c r="F120" s="11" t="str">
        <f t="shared" si="7"/>
        <v>1990Rail</v>
      </c>
      <c r="G120" s="11" t="str">
        <f t="shared" si="8"/>
        <v>1990RailRailP/RailCar</v>
      </c>
    </row>
    <row r="121" spans="1:7" ht="10.5" customHeight="1">
      <c r="A121" s="8">
        <v>1990</v>
      </c>
      <c r="B121" s="9" t="s">
        <v>15</v>
      </c>
      <c r="C121" s="5" t="s">
        <v>29</v>
      </c>
      <c r="D121" s="10">
        <v>272270.07888</v>
      </c>
      <c r="F121" s="11" t="str">
        <f t="shared" si="7"/>
        <v>1990Road</v>
      </c>
      <c r="G121" s="11" t="str">
        <f t="shared" si="8"/>
        <v>1990RoadBuses</v>
      </c>
    </row>
    <row r="122" spans="1:7" ht="10.5" customHeight="1">
      <c r="A122" s="8">
        <v>1990</v>
      </c>
      <c r="B122" s="9" t="s">
        <v>15</v>
      </c>
      <c r="C122" s="5" t="s">
        <v>30</v>
      </c>
      <c r="D122" s="10">
        <v>88532.696168</v>
      </c>
      <c r="F122" s="11" t="str">
        <f t="shared" si="7"/>
        <v>1990Road</v>
      </c>
      <c r="G122" s="11" t="str">
        <f t="shared" si="8"/>
        <v>1990RoadCoaches</v>
      </c>
    </row>
    <row r="123" spans="1:7" ht="10.5" customHeight="1">
      <c r="A123" s="8">
        <v>1990</v>
      </c>
      <c r="B123" s="9" t="s">
        <v>15</v>
      </c>
      <c r="C123" s="5" t="s">
        <v>33</v>
      </c>
      <c r="D123" s="10">
        <v>1795466.497056</v>
      </c>
      <c r="F123" s="11" t="str">
        <f t="shared" si="7"/>
        <v>1990Road</v>
      </c>
      <c r="G123" s="11" t="str">
        <f t="shared" si="8"/>
        <v>1990RoadNon urban PCs</v>
      </c>
    </row>
    <row r="124" spans="1:7" ht="10.5" customHeight="1">
      <c r="A124" s="8">
        <v>1990</v>
      </c>
      <c r="B124" s="9" t="s">
        <v>15</v>
      </c>
      <c r="C124" s="5" t="s">
        <v>32</v>
      </c>
      <c r="D124" s="10">
        <v>1119909.560672</v>
      </c>
      <c r="F124" s="11" t="str">
        <f t="shared" si="7"/>
        <v>1990Road</v>
      </c>
      <c r="G124" s="11" t="str">
        <f t="shared" si="8"/>
        <v>1990RoadUrban PCs</v>
      </c>
    </row>
    <row r="125" spans="1:7" ht="10.5" customHeight="1">
      <c r="A125" s="8">
        <v>1990</v>
      </c>
      <c r="B125" s="9" t="s">
        <v>15</v>
      </c>
      <c r="C125" s="5" t="s">
        <v>31</v>
      </c>
      <c r="D125" s="10">
        <v>117017.403452</v>
      </c>
      <c r="F125" s="11" t="str">
        <f t="shared" si="7"/>
        <v>1990Road</v>
      </c>
      <c r="G125" s="11" t="str">
        <f t="shared" si="8"/>
        <v>1990RoadTwo-wheelers</v>
      </c>
    </row>
    <row r="126" spans="1:7" ht="10.5" customHeight="1">
      <c r="A126" s="8">
        <v>1991</v>
      </c>
      <c r="B126" s="9" t="s">
        <v>16</v>
      </c>
      <c r="C126" s="5" t="s">
        <v>17</v>
      </c>
      <c r="D126" s="10">
        <v>657281.884308</v>
      </c>
      <c r="F126" s="11" t="str">
        <f t="shared" si="7"/>
        <v>1991Air</v>
      </c>
      <c r="G126" s="11" t="str">
        <f t="shared" si="8"/>
        <v>1991AirAirP/LongHaul</v>
      </c>
    </row>
    <row r="127" spans="1:7" ht="10.5" customHeight="1">
      <c r="A127" s="8">
        <v>1991</v>
      </c>
      <c r="B127" s="9" t="s">
        <v>16</v>
      </c>
      <c r="C127" s="5" t="s">
        <v>18</v>
      </c>
      <c r="D127" s="10">
        <v>76884.829213</v>
      </c>
      <c r="F127" s="11" t="str">
        <f t="shared" si="7"/>
        <v>1991Air</v>
      </c>
      <c r="G127" s="11" t="str">
        <f t="shared" si="8"/>
        <v>1991AirAirP/Medium Haul</v>
      </c>
    </row>
    <row r="128" spans="1:7" ht="10.5" customHeight="1">
      <c r="A128" s="8">
        <v>1991</v>
      </c>
      <c r="B128" s="9" t="s">
        <v>16</v>
      </c>
      <c r="C128" s="5" t="s">
        <v>19</v>
      </c>
      <c r="D128" s="10">
        <v>54405.022399999994</v>
      </c>
      <c r="F128" s="11" t="str">
        <f t="shared" si="7"/>
        <v>1991Air</v>
      </c>
      <c r="G128" s="11" t="str">
        <f t="shared" si="8"/>
        <v>1991AirAirP/Short Haul</v>
      </c>
    </row>
    <row r="129" spans="1:7" ht="10.5" customHeight="1">
      <c r="A129" s="8">
        <v>1991</v>
      </c>
      <c r="B129" s="9" t="s">
        <v>6</v>
      </c>
      <c r="C129" s="5" t="s">
        <v>20</v>
      </c>
      <c r="D129" s="10">
        <v>64178.460148649276</v>
      </c>
      <c r="F129" s="11" t="str">
        <f t="shared" si="7"/>
        <v>1991Maritime</v>
      </c>
      <c r="G129" s="11" t="str">
        <f t="shared" si="8"/>
        <v>1991MaritimeMaritimeP</v>
      </c>
    </row>
    <row r="130" spans="1:7" ht="10.5" customHeight="1">
      <c r="A130" s="8">
        <v>1991</v>
      </c>
      <c r="B130" s="9" t="s">
        <v>12</v>
      </c>
      <c r="C130" s="5" t="s">
        <v>23</v>
      </c>
      <c r="D130" s="10">
        <v>21058.633227272727</v>
      </c>
      <c r="F130" s="11" t="str">
        <f t="shared" si="7"/>
        <v>1991Rail</v>
      </c>
      <c r="G130" s="11" t="str">
        <f t="shared" si="8"/>
        <v>1991RailRailP/HighSpeedTrain</v>
      </c>
    </row>
    <row r="131" spans="1:7" ht="10.5" customHeight="1">
      <c r="A131" s="8">
        <v>1991</v>
      </c>
      <c r="B131" s="9" t="s">
        <v>12</v>
      </c>
      <c r="C131" s="5" t="s">
        <v>21</v>
      </c>
      <c r="D131" s="10">
        <v>208654.1472167752</v>
      </c>
      <c r="F131" s="11" t="str">
        <f t="shared" si="7"/>
        <v>1991Rail</v>
      </c>
      <c r="G131" s="11" t="str">
        <f t="shared" si="8"/>
        <v>1991RailRailP/Locomotive</v>
      </c>
    </row>
    <row r="132" spans="1:7" ht="10.5" customHeight="1">
      <c r="A132" s="8">
        <v>1991</v>
      </c>
      <c r="B132" s="9" t="s">
        <v>12</v>
      </c>
      <c r="C132" s="5" t="s">
        <v>22</v>
      </c>
      <c r="D132" s="10">
        <v>69577.02575258522</v>
      </c>
      <c r="F132" s="11" t="str">
        <f t="shared" si="7"/>
        <v>1991Rail</v>
      </c>
      <c r="G132" s="11" t="str">
        <f t="shared" si="8"/>
        <v>1991RailRailP/RailCar</v>
      </c>
    </row>
    <row r="133" spans="1:7" ht="10.5" customHeight="1">
      <c r="A133" s="8">
        <v>1991</v>
      </c>
      <c r="B133" s="9" t="s">
        <v>15</v>
      </c>
      <c r="C133" s="5" t="s">
        <v>29</v>
      </c>
      <c r="D133" s="10">
        <v>278515.153984</v>
      </c>
      <c r="F133" s="11" t="str">
        <f t="shared" si="7"/>
        <v>1991Road</v>
      </c>
      <c r="G133" s="11" t="str">
        <f t="shared" si="8"/>
        <v>1991RoadBuses</v>
      </c>
    </row>
    <row r="134" spans="1:7" ht="10.5" customHeight="1">
      <c r="A134" s="8">
        <v>1991</v>
      </c>
      <c r="B134" s="9" t="s">
        <v>15</v>
      </c>
      <c r="C134" s="5" t="s">
        <v>30</v>
      </c>
      <c r="D134" s="10">
        <v>90577.464976</v>
      </c>
      <c r="F134" s="11" t="str">
        <f t="shared" si="7"/>
        <v>1991Road</v>
      </c>
      <c r="G134" s="11" t="str">
        <f t="shared" si="8"/>
        <v>1991RoadCoaches</v>
      </c>
    </row>
    <row r="135" spans="1:7" ht="10.5" customHeight="1">
      <c r="A135" s="8">
        <v>1991</v>
      </c>
      <c r="B135" s="9" t="s">
        <v>15</v>
      </c>
      <c r="C135" s="5" t="s">
        <v>33</v>
      </c>
      <c r="D135" s="10">
        <v>1845086.685312</v>
      </c>
      <c r="F135" s="11" t="str">
        <f t="shared" si="7"/>
        <v>1991Road</v>
      </c>
      <c r="G135" s="11" t="str">
        <f t="shared" si="8"/>
        <v>1991RoadNon urban PCs</v>
      </c>
    </row>
    <row r="136" spans="1:7" ht="10.5" customHeight="1">
      <c r="A136" s="8">
        <v>1991</v>
      </c>
      <c r="B136" s="9" t="s">
        <v>15</v>
      </c>
      <c r="C136" s="5" t="s">
        <v>32</v>
      </c>
      <c r="D136" s="10">
        <v>1142616.247488</v>
      </c>
      <c r="F136" s="11" t="str">
        <f t="shared" si="7"/>
        <v>1991Road</v>
      </c>
      <c r="G136" s="11" t="str">
        <f t="shared" si="8"/>
        <v>1991RoadUrban PCs</v>
      </c>
    </row>
    <row r="137" spans="1:7" ht="10.5" customHeight="1">
      <c r="A137" s="8">
        <v>1991</v>
      </c>
      <c r="B137" s="9" t="s">
        <v>15</v>
      </c>
      <c r="C137" s="5" t="s">
        <v>31</v>
      </c>
      <c r="D137" s="10">
        <v>116253.946248</v>
      </c>
      <c r="F137" s="11" t="str">
        <f t="shared" si="7"/>
        <v>1991Road</v>
      </c>
      <c r="G137" s="11" t="str">
        <f t="shared" si="8"/>
        <v>1991RoadTwo-wheelers</v>
      </c>
    </row>
    <row r="138" spans="1:7" ht="10.5" customHeight="1">
      <c r="A138" s="8">
        <v>1992</v>
      </c>
      <c r="B138" s="9" t="s">
        <v>16</v>
      </c>
      <c r="C138" s="5" t="s">
        <v>17</v>
      </c>
      <c r="D138" s="10">
        <v>704925.705863</v>
      </c>
      <c r="F138" s="11" t="str">
        <f t="shared" si="7"/>
        <v>1992Air</v>
      </c>
      <c r="G138" s="11" t="str">
        <f t="shared" si="8"/>
        <v>1992AirAirP/LongHaul</v>
      </c>
    </row>
    <row r="139" spans="1:7" ht="10.5" customHeight="1">
      <c r="A139" s="8">
        <v>1992</v>
      </c>
      <c r="B139" s="9" t="s">
        <v>16</v>
      </c>
      <c r="C139" s="5" t="s">
        <v>18</v>
      </c>
      <c r="D139" s="10">
        <v>83399.38858700001</v>
      </c>
      <c r="F139" s="11" t="str">
        <f t="shared" si="7"/>
        <v>1992Air</v>
      </c>
      <c r="G139" s="11" t="str">
        <f t="shared" si="8"/>
        <v>1992AirAirP/Medium Haul</v>
      </c>
    </row>
    <row r="140" spans="1:7" ht="10.5" customHeight="1">
      <c r="A140" s="8">
        <v>1992</v>
      </c>
      <c r="B140" s="9" t="s">
        <v>16</v>
      </c>
      <c r="C140" s="5" t="s">
        <v>19</v>
      </c>
      <c r="D140" s="10">
        <v>56765.349983</v>
      </c>
      <c r="F140" s="11" t="str">
        <f t="shared" si="7"/>
        <v>1992Air</v>
      </c>
      <c r="G140" s="11" t="str">
        <f t="shared" si="8"/>
        <v>1992AirAirP/Short Haul</v>
      </c>
    </row>
    <row r="141" spans="1:7" ht="10.5" customHeight="1">
      <c r="A141" s="8">
        <v>1992</v>
      </c>
      <c r="B141" s="9" t="s">
        <v>6</v>
      </c>
      <c r="C141" s="5" t="s">
        <v>20</v>
      </c>
      <c r="D141" s="10">
        <v>64871.74458151327</v>
      </c>
      <c r="F141" s="11" t="str">
        <f t="shared" si="7"/>
        <v>1992Maritime</v>
      </c>
      <c r="G141" s="11" t="str">
        <f t="shared" si="8"/>
        <v>1992MaritimeMaritimeP</v>
      </c>
    </row>
    <row r="142" spans="1:7" ht="10.5" customHeight="1">
      <c r="A142" s="8">
        <v>1992</v>
      </c>
      <c r="B142" s="9" t="s">
        <v>12</v>
      </c>
      <c r="C142" s="5" t="s">
        <v>23</v>
      </c>
      <c r="D142" s="10">
        <v>23679.532554718884</v>
      </c>
      <c r="F142" s="11" t="str">
        <f t="shared" si="7"/>
        <v>1992Rail</v>
      </c>
      <c r="G142" s="11" t="str">
        <f t="shared" si="8"/>
        <v>1992RailRailP/HighSpeedTrain</v>
      </c>
    </row>
    <row r="143" spans="1:7" ht="10.5" customHeight="1">
      <c r="A143" s="8">
        <v>1992</v>
      </c>
      <c r="B143" s="9" t="s">
        <v>12</v>
      </c>
      <c r="C143" s="5" t="s">
        <v>21</v>
      </c>
      <c r="D143" s="10">
        <v>174111.47252126495</v>
      </c>
      <c r="F143" s="11" t="str">
        <f t="shared" si="7"/>
        <v>1992Rail</v>
      </c>
      <c r="G143" s="11" t="str">
        <f t="shared" si="8"/>
        <v>1992RailRailP/Locomotive</v>
      </c>
    </row>
    <row r="144" spans="1:7" ht="10.5" customHeight="1">
      <c r="A144" s="8">
        <v>1992</v>
      </c>
      <c r="B144" s="9" t="s">
        <v>12</v>
      </c>
      <c r="C144" s="5" t="s">
        <v>22</v>
      </c>
      <c r="D144" s="10">
        <v>74628.25873888069</v>
      </c>
      <c r="F144" s="11" t="str">
        <f t="shared" si="7"/>
        <v>1992Rail</v>
      </c>
      <c r="G144" s="11" t="str">
        <f t="shared" si="8"/>
        <v>1992RailRailP/RailCar</v>
      </c>
    </row>
    <row r="145" spans="1:7" ht="10.5" customHeight="1">
      <c r="A145" s="8">
        <v>1992</v>
      </c>
      <c r="B145" s="9" t="s">
        <v>15</v>
      </c>
      <c r="C145" s="5" t="s">
        <v>29</v>
      </c>
      <c r="D145" s="10">
        <v>277072.904416</v>
      </c>
      <c r="F145" s="11" t="str">
        <f t="shared" si="7"/>
        <v>1992Road</v>
      </c>
      <c r="G145" s="11" t="str">
        <f t="shared" si="8"/>
        <v>1992RoadBuses</v>
      </c>
    </row>
    <row r="146" spans="1:7" ht="10.5" customHeight="1">
      <c r="A146" s="8">
        <v>1992</v>
      </c>
      <c r="B146" s="9" t="s">
        <v>15</v>
      </c>
      <c r="C146" s="5" t="s">
        <v>30</v>
      </c>
      <c r="D146" s="10">
        <v>90656.63314399999</v>
      </c>
      <c r="F146" s="11" t="str">
        <f t="shared" si="7"/>
        <v>1992Road</v>
      </c>
      <c r="G146" s="11" t="str">
        <f t="shared" si="8"/>
        <v>1992RoadCoaches</v>
      </c>
    </row>
    <row r="147" spans="1:7" ht="10.5" customHeight="1">
      <c r="A147" s="8">
        <v>1992</v>
      </c>
      <c r="B147" s="9" t="s">
        <v>15</v>
      </c>
      <c r="C147" s="5" t="s">
        <v>33</v>
      </c>
      <c r="D147" s="10">
        <v>1894895.01104</v>
      </c>
      <c r="F147" s="11" t="str">
        <f t="shared" si="7"/>
        <v>1992Road</v>
      </c>
      <c r="G147" s="11" t="str">
        <f t="shared" si="8"/>
        <v>1992RoadNon urban PCs</v>
      </c>
    </row>
    <row r="148" spans="1:7" ht="10.5" customHeight="1">
      <c r="A148" s="8">
        <v>1992</v>
      </c>
      <c r="B148" s="9" t="s">
        <v>15</v>
      </c>
      <c r="C148" s="5" t="s">
        <v>32</v>
      </c>
      <c r="D148" s="10">
        <v>1172233.823392</v>
      </c>
      <c r="F148" s="11" t="str">
        <f t="shared" si="7"/>
        <v>1992Road</v>
      </c>
      <c r="G148" s="11" t="str">
        <f t="shared" si="8"/>
        <v>1992RoadUrban PCs</v>
      </c>
    </row>
    <row r="149" spans="1:7" ht="10.5" customHeight="1">
      <c r="A149" s="8">
        <v>1992</v>
      </c>
      <c r="B149" s="9" t="s">
        <v>15</v>
      </c>
      <c r="C149" s="5" t="s">
        <v>31</v>
      </c>
      <c r="D149" s="10">
        <v>115532.92598399999</v>
      </c>
      <c r="F149" s="11" t="str">
        <f t="shared" si="7"/>
        <v>1992Road</v>
      </c>
      <c r="G149" s="11" t="str">
        <f t="shared" si="8"/>
        <v>1992RoadTwo-wheelers</v>
      </c>
    </row>
    <row r="150" spans="1:7" ht="10.5" customHeight="1">
      <c r="A150" s="8">
        <v>1993</v>
      </c>
      <c r="B150" s="9" t="s">
        <v>16</v>
      </c>
      <c r="C150" s="5" t="s">
        <v>17</v>
      </c>
      <c r="D150" s="10">
        <v>756205.583754</v>
      </c>
      <c r="F150" s="11" t="str">
        <f t="shared" si="7"/>
        <v>1993Air</v>
      </c>
      <c r="G150" s="11" t="str">
        <f t="shared" si="8"/>
        <v>1993AirAirP/LongHaul</v>
      </c>
    </row>
    <row r="151" spans="1:7" ht="10.5" customHeight="1">
      <c r="A151" s="8">
        <v>1993</v>
      </c>
      <c r="B151" s="9" t="s">
        <v>16</v>
      </c>
      <c r="C151" s="5" t="s">
        <v>18</v>
      </c>
      <c r="D151" s="10">
        <v>90479.159518</v>
      </c>
      <c r="F151" s="11" t="str">
        <f t="shared" si="7"/>
        <v>1993Air</v>
      </c>
      <c r="G151" s="11" t="str">
        <f t="shared" si="8"/>
        <v>1993AirAirP/Medium Haul</v>
      </c>
    </row>
    <row r="152" spans="1:7" ht="10.5" customHeight="1">
      <c r="A152" s="8">
        <v>1993</v>
      </c>
      <c r="B152" s="9" t="s">
        <v>16</v>
      </c>
      <c r="C152" s="5" t="s">
        <v>19</v>
      </c>
      <c r="D152" s="10">
        <v>59245.069822000005</v>
      </c>
      <c r="F152" s="11" t="str">
        <f t="shared" si="7"/>
        <v>1993Air</v>
      </c>
      <c r="G152" s="11" t="str">
        <f t="shared" si="8"/>
        <v>1993AirAirP/Short Haul</v>
      </c>
    </row>
    <row r="153" spans="1:7" ht="10.5" customHeight="1">
      <c r="A153" s="8">
        <v>1993</v>
      </c>
      <c r="B153" s="9" t="s">
        <v>6</v>
      </c>
      <c r="C153" s="5" t="s">
        <v>20</v>
      </c>
      <c r="D153" s="10">
        <v>65004.40938972001</v>
      </c>
      <c r="F153" s="11" t="str">
        <f t="shared" si="7"/>
        <v>1993Maritime</v>
      </c>
      <c r="G153" s="11" t="str">
        <f t="shared" si="8"/>
        <v>1993MaritimeMaritimeP</v>
      </c>
    </row>
    <row r="154" spans="1:7" ht="10.5" customHeight="1">
      <c r="A154" s="8">
        <v>1993</v>
      </c>
      <c r="B154" s="9" t="s">
        <v>12</v>
      </c>
      <c r="C154" s="5" t="s">
        <v>23</v>
      </c>
      <c r="D154" s="10">
        <v>25272.365575111977</v>
      </c>
      <c r="F154" s="11" t="str">
        <f t="shared" si="7"/>
        <v>1993Rail</v>
      </c>
      <c r="G154" s="11" t="str">
        <f t="shared" si="8"/>
        <v>1993RailRailP/HighSpeedTrain</v>
      </c>
    </row>
    <row r="155" spans="1:7" ht="10.5" customHeight="1">
      <c r="A155" s="8">
        <v>1993</v>
      </c>
      <c r="B155" s="9" t="s">
        <v>12</v>
      </c>
      <c r="C155" s="5" t="s">
        <v>21</v>
      </c>
      <c r="D155" s="10">
        <v>184515.87311909872</v>
      </c>
      <c r="F155" s="11" t="str">
        <f t="shared" si="7"/>
        <v>1993Rail</v>
      </c>
      <c r="G155" s="11" t="str">
        <f t="shared" si="8"/>
        <v>1993RailRailP/Locomotive</v>
      </c>
    </row>
    <row r="156" spans="1:7" ht="10.5" customHeight="1">
      <c r="A156" s="8">
        <v>1993</v>
      </c>
      <c r="B156" s="9" t="s">
        <v>12</v>
      </c>
      <c r="C156" s="5" t="s">
        <v>22</v>
      </c>
      <c r="D156" s="10">
        <v>72761.6942856231</v>
      </c>
      <c r="F156" s="11" t="str">
        <f t="shared" si="7"/>
        <v>1993Rail</v>
      </c>
      <c r="G156" s="11" t="str">
        <f t="shared" si="8"/>
        <v>1993RailRailP/RailCar</v>
      </c>
    </row>
    <row r="157" spans="1:7" ht="10.5" customHeight="1">
      <c r="A157" s="8">
        <v>1993</v>
      </c>
      <c r="B157" s="9" t="s">
        <v>15</v>
      </c>
      <c r="C157" s="5" t="s">
        <v>29</v>
      </c>
      <c r="D157" s="10">
        <v>281536.604544</v>
      </c>
      <c r="F157" s="11" t="str">
        <f t="shared" si="7"/>
        <v>1993Road</v>
      </c>
      <c r="G157" s="11" t="str">
        <f t="shared" si="8"/>
        <v>1993RoadBuses</v>
      </c>
    </row>
    <row r="158" spans="1:7" ht="10.5" customHeight="1">
      <c r="A158" s="8">
        <v>1993</v>
      </c>
      <c r="B158" s="9" t="s">
        <v>15</v>
      </c>
      <c r="C158" s="5" t="s">
        <v>30</v>
      </c>
      <c r="D158" s="10">
        <v>92284.14</v>
      </c>
      <c r="F158" s="11" t="str">
        <f t="shared" si="7"/>
        <v>1993Road</v>
      </c>
      <c r="G158" s="11" t="str">
        <f t="shared" si="8"/>
        <v>1993RoadCoaches</v>
      </c>
    </row>
    <row r="159" spans="1:7" ht="10.5" customHeight="1">
      <c r="A159" s="8">
        <v>1993</v>
      </c>
      <c r="B159" s="9" t="s">
        <v>15</v>
      </c>
      <c r="C159" s="5" t="s">
        <v>33</v>
      </c>
      <c r="D159" s="10">
        <v>1926910.2593920003</v>
      </c>
      <c r="F159" s="11" t="str">
        <f t="shared" si="7"/>
        <v>1993Road</v>
      </c>
      <c r="G159" s="11" t="str">
        <f t="shared" si="8"/>
        <v>1993RoadNon urban PCs</v>
      </c>
    </row>
    <row r="160" spans="1:7" ht="10.5" customHeight="1">
      <c r="A160" s="8">
        <v>1993</v>
      </c>
      <c r="B160" s="9" t="s">
        <v>15</v>
      </c>
      <c r="C160" s="5" t="s">
        <v>32</v>
      </c>
      <c r="D160" s="10">
        <v>1182923.177312</v>
      </c>
      <c r="F160" s="11" t="str">
        <f t="shared" si="7"/>
        <v>1993Road</v>
      </c>
      <c r="G160" s="11" t="str">
        <f t="shared" si="8"/>
        <v>1993RoadUrban PCs</v>
      </c>
    </row>
    <row r="161" spans="1:7" ht="10.5" customHeight="1">
      <c r="A161" s="8">
        <v>1993</v>
      </c>
      <c r="B161" s="9" t="s">
        <v>15</v>
      </c>
      <c r="C161" s="5" t="s">
        <v>31</v>
      </c>
      <c r="D161" s="10">
        <v>114938.918664</v>
      </c>
      <c r="F161" s="11" t="str">
        <f t="shared" si="7"/>
        <v>1993Road</v>
      </c>
      <c r="G161" s="11" t="str">
        <f t="shared" si="8"/>
        <v>1993RoadTwo-wheelers</v>
      </c>
    </row>
    <row r="162" spans="1:7" ht="10.5" customHeight="1">
      <c r="A162" s="8">
        <v>1994</v>
      </c>
      <c r="B162" s="9" t="s">
        <v>16</v>
      </c>
      <c r="C162" s="5" t="s">
        <v>17</v>
      </c>
      <c r="D162" s="10">
        <v>811407.250953</v>
      </c>
      <c r="F162" s="11" t="str">
        <f t="shared" si="7"/>
        <v>1994Air</v>
      </c>
      <c r="G162" s="11" t="str">
        <f t="shared" si="8"/>
        <v>1994AirAirP/LongHaul</v>
      </c>
    </row>
    <row r="163" spans="1:7" ht="10.5" customHeight="1">
      <c r="A163" s="8">
        <v>1994</v>
      </c>
      <c r="B163" s="9" t="s">
        <v>16</v>
      </c>
      <c r="C163" s="5" t="s">
        <v>18</v>
      </c>
      <c r="D163" s="10">
        <v>98173.80230099999</v>
      </c>
      <c r="F163" s="11" t="str">
        <f t="shared" si="7"/>
        <v>1994Air</v>
      </c>
      <c r="G163" s="11" t="str">
        <f t="shared" si="8"/>
        <v>1994AirAirP/Medium Haul</v>
      </c>
    </row>
    <row r="164" spans="1:7" ht="10.5" customHeight="1">
      <c r="A164" s="8">
        <v>1994</v>
      </c>
      <c r="B164" s="9" t="s">
        <v>16</v>
      </c>
      <c r="C164" s="5" t="s">
        <v>19</v>
      </c>
      <c r="D164" s="10">
        <v>61850.916586</v>
      </c>
      <c r="F164" s="11" t="str">
        <f t="shared" si="7"/>
        <v>1994Air</v>
      </c>
      <c r="G164" s="11" t="str">
        <f t="shared" si="8"/>
        <v>1994AirAirP/Short Haul</v>
      </c>
    </row>
    <row r="165" spans="1:7" ht="10.5" customHeight="1">
      <c r="A165" s="8">
        <v>1994</v>
      </c>
      <c r="B165" s="9" t="s">
        <v>6</v>
      </c>
      <c r="C165" s="5" t="s">
        <v>20</v>
      </c>
      <c r="D165" s="10">
        <v>64929.00020661347</v>
      </c>
      <c r="F165" s="11" t="str">
        <f t="shared" si="7"/>
        <v>1994Maritime</v>
      </c>
      <c r="G165" s="11" t="str">
        <f t="shared" si="8"/>
        <v>1994MaritimeMaritimeP</v>
      </c>
    </row>
    <row r="166" spans="1:7" ht="10.5" customHeight="1">
      <c r="A166" s="8">
        <v>1994</v>
      </c>
      <c r="B166" s="9" t="s">
        <v>12</v>
      </c>
      <c r="C166" s="5" t="s">
        <v>23</v>
      </c>
      <c r="D166" s="10">
        <v>26748.736278374767</v>
      </c>
      <c r="F166" s="11" t="str">
        <f t="shared" si="7"/>
        <v>1994Rail</v>
      </c>
      <c r="G166" s="11" t="str">
        <f t="shared" si="8"/>
        <v>1994RailRailP/HighSpeedTrain</v>
      </c>
    </row>
    <row r="167" spans="1:7" ht="10.5" customHeight="1">
      <c r="A167" s="8">
        <v>1994</v>
      </c>
      <c r="B167" s="9" t="s">
        <v>12</v>
      </c>
      <c r="C167" s="5" t="s">
        <v>21</v>
      </c>
      <c r="D167" s="10">
        <v>179775.10177143314</v>
      </c>
      <c r="F167" s="11" t="str">
        <f t="shared" si="7"/>
        <v>1994Rail</v>
      </c>
      <c r="G167" s="11" t="str">
        <f t="shared" si="8"/>
        <v>1994RailRailP/Locomotive</v>
      </c>
    </row>
    <row r="168" spans="1:7" ht="10.5" customHeight="1">
      <c r="A168" s="8">
        <v>1994</v>
      </c>
      <c r="B168" s="9" t="s">
        <v>12</v>
      </c>
      <c r="C168" s="5" t="s">
        <v>22</v>
      </c>
      <c r="D168" s="10">
        <v>81559.67973239976</v>
      </c>
      <c r="F168" s="11" t="str">
        <f t="shared" si="7"/>
        <v>1994Rail</v>
      </c>
      <c r="G168" s="11" t="str">
        <f t="shared" si="8"/>
        <v>1994RailRailP/RailCar</v>
      </c>
    </row>
    <row r="169" spans="1:7" ht="10.5" customHeight="1">
      <c r="A169" s="8">
        <v>1994</v>
      </c>
      <c r="B169" s="9" t="s">
        <v>15</v>
      </c>
      <c r="C169" s="5" t="s">
        <v>29</v>
      </c>
      <c r="D169" s="10">
        <v>284089.51184</v>
      </c>
      <c r="F169" s="11" t="str">
        <f t="shared" si="7"/>
        <v>1994Road</v>
      </c>
      <c r="G169" s="11" t="str">
        <f t="shared" si="8"/>
        <v>1994RoadBuses</v>
      </c>
    </row>
    <row r="170" spans="1:7" ht="10.5" customHeight="1">
      <c r="A170" s="8">
        <v>1994</v>
      </c>
      <c r="B170" s="9" t="s">
        <v>15</v>
      </c>
      <c r="C170" s="5" t="s">
        <v>30</v>
      </c>
      <c r="D170" s="10">
        <v>93159.88381599997</v>
      </c>
      <c r="F170" s="11" t="str">
        <f t="shared" si="7"/>
        <v>1994Road</v>
      </c>
      <c r="G170" s="11" t="str">
        <f t="shared" si="8"/>
        <v>1994RoadCoaches</v>
      </c>
    </row>
    <row r="171" spans="1:7" ht="10.5" customHeight="1">
      <c r="A171" s="8">
        <v>1994</v>
      </c>
      <c r="B171" s="9" t="s">
        <v>15</v>
      </c>
      <c r="C171" s="5" t="s">
        <v>33</v>
      </c>
      <c r="D171" s="10">
        <v>1973594.059936</v>
      </c>
      <c r="F171" s="11" t="str">
        <f t="shared" si="7"/>
        <v>1994Road</v>
      </c>
      <c r="G171" s="11" t="str">
        <f t="shared" si="8"/>
        <v>1994RoadNon urban PCs</v>
      </c>
    </row>
    <row r="172" spans="1:7" ht="10.5" customHeight="1">
      <c r="A172" s="8">
        <v>1994</v>
      </c>
      <c r="B172" s="9" t="s">
        <v>15</v>
      </c>
      <c r="C172" s="5" t="s">
        <v>32</v>
      </c>
      <c r="D172" s="10">
        <v>1205347.2940159999</v>
      </c>
      <c r="F172" s="11" t="str">
        <f t="shared" si="7"/>
        <v>1994Road</v>
      </c>
      <c r="G172" s="11" t="str">
        <f t="shared" si="8"/>
        <v>1994RoadUrban PCs</v>
      </c>
    </row>
    <row r="173" spans="1:7" ht="10.5" customHeight="1">
      <c r="A173" s="8">
        <v>1994</v>
      </c>
      <c r="B173" s="9" t="s">
        <v>15</v>
      </c>
      <c r="C173" s="5" t="s">
        <v>31</v>
      </c>
      <c r="D173" s="10">
        <v>114245.365752</v>
      </c>
      <c r="F173" s="11" t="str">
        <f t="shared" si="7"/>
        <v>1994Road</v>
      </c>
      <c r="G173" s="11" t="str">
        <f t="shared" si="8"/>
        <v>1994RoadTwo-wheelers</v>
      </c>
    </row>
    <row r="174" spans="1:7" ht="10.5" customHeight="1">
      <c r="A174" s="8">
        <v>1995</v>
      </c>
      <c r="B174" s="9" t="s">
        <v>16</v>
      </c>
      <c r="C174" s="5" t="s">
        <v>17</v>
      </c>
      <c r="D174" s="10">
        <v>870839.315709</v>
      </c>
      <c r="F174" s="11" t="str">
        <f t="shared" si="7"/>
        <v>1995Air</v>
      </c>
      <c r="G174" s="11" t="str">
        <f t="shared" si="8"/>
        <v>1995AirAirP/LongHaul</v>
      </c>
    </row>
    <row r="175" spans="1:7" ht="10.5" customHeight="1">
      <c r="A175" s="8">
        <v>1995</v>
      </c>
      <c r="B175" s="9" t="s">
        <v>16</v>
      </c>
      <c r="C175" s="5" t="s">
        <v>18</v>
      </c>
      <c r="D175" s="10">
        <v>106537.404773</v>
      </c>
      <c r="F175" s="11" t="str">
        <f t="shared" si="7"/>
        <v>1995Air</v>
      </c>
      <c r="G175" s="11" t="str">
        <f t="shared" si="8"/>
        <v>1995AirAirP/Medium Haul</v>
      </c>
    </row>
    <row r="176" spans="1:7" ht="10.5" customHeight="1">
      <c r="A176" s="8">
        <v>1995</v>
      </c>
      <c r="B176" s="9" t="s">
        <v>16</v>
      </c>
      <c r="C176" s="5" t="s">
        <v>19</v>
      </c>
      <c r="D176" s="10">
        <v>64590.114717000004</v>
      </c>
      <c r="F176" s="11" t="str">
        <f t="shared" si="7"/>
        <v>1995Air</v>
      </c>
      <c r="G176" s="11" t="str">
        <f t="shared" si="8"/>
        <v>1995AirAirP/Short Haul</v>
      </c>
    </row>
    <row r="177" spans="1:7" ht="10.5" customHeight="1">
      <c r="A177" s="8">
        <v>1995</v>
      </c>
      <c r="B177" s="9" t="s">
        <v>6</v>
      </c>
      <c r="C177" s="5" t="s">
        <v>20</v>
      </c>
      <c r="D177" s="10">
        <v>64264.18646487385</v>
      </c>
      <c r="F177" s="11" t="str">
        <f t="shared" si="7"/>
        <v>1995Maritime</v>
      </c>
      <c r="G177" s="11" t="str">
        <f t="shared" si="8"/>
        <v>1995MaritimeMaritimeP</v>
      </c>
    </row>
    <row r="178" spans="1:7" ht="10.5" customHeight="1">
      <c r="A178" s="8">
        <v>1995</v>
      </c>
      <c r="B178" s="9" t="s">
        <v>12</v>
      </c>
      <c r="C178" s="5" t="s">
        <v>23</v>
      </c>
      <c r="D178" s="10">
        <v>28921.220934688117</v>
      </c>
      <c r="F178" s="11" t="str">
        <f aca="true" t="shared" si="9" ref="F178:F241">A178&amp;B178</f>
        <v>1995Rail</v>
      </c>
      <c r="G178" s="11" t="str">
        <f aca="true" t="shared" si="10" ref="G178:G241">A178&amp;B178&amp;C178</f>
        <v>1995RailRailP/HighSpeedTrain</v>
      </c>
    </row>
    <row r="179" spans="1:7" ht="10.5" customHeight="1">
      <c r="A179" s="8">
        <v>1995</v>
      </c>
      <c r="B179" s="9" t="s">
        <v>12</v>
      </c>
      <c r="C179" s="5" t="s">
        <v>21</v>
      </c>
      <c r="D179" s="10">
        <v>173380.561096733</v>
      </c>
      <c r="F179" s="11" t="str">
        <f t="shared" si="9"/>
        <v>1995Rail</v>
      </c>
      <c r="G179" s="11" t="str">
        <f t="shared" si="10"/>
        <v>1995RailRailP/Locomotive</v>
      </c>
    </row>
    <row r="180" spans="1:7" ht="10.5" customHeight="1">
      <c r="A180" s="8">
        <v>1995</v>
      </c>
      <c r="B180" s="9" t="s">
        <v>12</v>
      </c>
      <c r="C180" s="5" t="s">
        <v>22</v>
      </c>
      <c r="D180" s="10">
        <v>81003.86442560134</v>
      </c>
      <c r="F180" s="11" t="str">
        <f t="shared" si="9"/>
        <v>1995Rail</v>
      </c>
      <c r="G180" s="11" t="str">
        <f t="shared" si="10"/>
        <v>1995RailRailP/RailCar</v>
      </c>
    </row>
    <row r="181" spans="1:7" ht="10.5" customHeight="1">
      <c r="A181" s="8">
        <v>1995</v>
      </c>
      <c r="B181" s="9" t="s">
        <v>15</v>
      </c>
      <c r="C181" s="5" t="s">
        <v>29</v>
      </c>
      <c r="D181" s="10">
        <v>285462.350784</v>
      </c>
      <c r="F181" s="11" t="str">
        <f t="shared" si="9"/>
        <v>1995Road</v>
      </c>
      <c r="G181" s="11" t="str">
        <f t="shared" si="10"/>
        <v>1995RoadBuses</v>
      </c>
    </row>
    <row r="182" spans="1:7" ht="10.5" customHeight="1">
      <c r="A182" s="8">
        <v>1995</v>
      </c>
      <c r="B182" s="9" t="s">
        <v>15</v>
      </c>
      <c r="C182" s="5" t="s">
        <v>30</v>
      </c>
      <c r="D182" s="10">
        <v>93817.02814399998</v>
      </c>
      <c r="F182" s="11" t="str">
        <f t="shared" si="9"/>
        <v>1995Road</v>
      </c>
      <c r="G182" s="11" t="str">
        <f t="shared" si="10"/>
        <v>1995RoadCoaches</v>
      </c>
    </row>
    <row r="183" spans="1:7" ht="10.5" customHeight="1">
      <c r="A183" s="8">
        <v>1995</v>
      </c>
      <c r="B183" s="9" t="s">
        <v>15</v>
      </c>
      <c r="C183" s="5" t="s">
        <v>33</v>
      </c>
      <c r="D183" s="10">
        <v>2013447.9423999998</v>
      </c>
      <c r="F183" s="11" t="str">
        <f t="shared" si="9"/>
        <v>1995Road</v>
      </c>
      <c r="G183" s="11" t="str">
        <f t="shared" si="10"/>
        <v>1995RoadNon urban PCs</v>
      </c>
    </row>
    <row r="184" spans="1:7" ht="10.5" customHeight="1">
      <c r="A184" s="8">
        <v>1995</v>
      </c>
      <c r="B184" s="9" t="s">
        <v>15</v>
      </c>
      <c r="C184" s="5" t="s">
        <v>32</v>
      </c>
      <c r="D184" s="10">
        <v>1224539.6011199998</v>
      </c>
      <c r="F184" s="11" t="str">
        <f t="shared" si="9"/>
        <v>1995Road</v>
      </c>
      <c r="G184" s="11" t="str">
        <f t="shared" si="10"/>
        <v>1995RoadUrban PCs</v>
      </c>
    </row>
    <row r="185" spans="1:7" ht="10.5" customHeight="1">
      <c r="A185" s="8">
        <v>1995</v>
      </c>
      <c r="B185" s="9" t="s">
        <v>15</v>
      </c>
      <c r="C185" s="5" t="s">
        <v>31</v>
      </c>
      <c r="D185" s="10">
        <v>113501.91522400001</v>
      </c>
      <c r="F185" s="11" t="str">
        <f t="shared" si="9"/>
        <v>1995Road</v>
      </c>
      <c r="G185" s="11" t="str">
        <f t="shared" si="10"/>
        <v>1995RoadTwo-wheelers</v>
      </c>
    </row>
    <row r="186" spans="1:7" ht="10.5" customHeight="1">
      <c r="A186" s="8">
        <v>1996</v>
      </c>
      <c r="B186" s="9" t="s">
        <v>16</v>
      </c>
      <c r="C186" s="5" t="s">
        <v>17</v>
      </c>
      <c r="D186" s="10">
        <v>968506.6700760002</v>
      </c>
      <c r="F186" s="11" t="str">
        <f t="shared" si="9"/>
        <v>1996Air</v>
      </c>
      <c r="G186" s="11" t="str">
        <f t="shared" si="10"/>
        <v>1996AirAirP/LongHaul</v>
      </c>
    </row>
    <row r="187" spans="1:7" ht="10.5" customHeight="1">
      <c r="A187" s="8">
        <v>1996</v>
      </c>
      <c r="B187" s="9" t="s">
        <v>16</v>
      </c>
      <c r="C187" s="5" t="s">
        <v>18</v>
      </c>
      <c r="D187" s="10">
        <v>119694.37221900001</v>
      </c>
      <c r="F187" s="11" t="str">
        <f t="shared" si="9"/>
        <v>1996Air</v>
      </c>
      <c r="G187" s="11" t="str">
        <f t="shared" si="10"/>
        <v>1996AirAirP/Medium Haul</v>
      </c>
    </row>
    <row r="188" spans="1:7" ht="10.5" customHeight="1">
      <c r="A188" s="8">
        <v>1996</v>
      </c>
      <c r="B188" s="9" t="s">
        <v>16</v>
      </c>
      <c r="C188" s="5" t="s">
        <v>19</v>
      </c>
      <c r="D188" s="10">
        <v>69107.533444</v>
      </c>
      <c r="F188" s="11" t="str">
        <f t="shared" si="9"/>
        <v>1996Air</v>
      </c>
      <c r="G188" s="11" t="str">
        <f t="shared" si="10"/>
        <v>1996AirAirP/Short Haul</v>
      </c>
    </row>
    <row r="189" spans="1:7" ht="10.5" customHeight="1">
      <c r="A189" s="8">
        <v>1996</v>
      </c>
      <c r="B189" s="9" t="s">
        <v>6</v>
      </c>
      <c r="C189" s="5" t="s">
        <v>20</v>
      </c>
      <c r="D189" s="10">
        <v>67132.46336034813</v>
      </c>
      <c r="F189" s="11" t="str">
        <f t="shared" si="9"/>
        <v>1996Maritime</v>
      </c>
      <c r="G189" s="11" t="str">
        <f t="shared" si="10"/>
        <v>1996MaritimeMaritimeP</v>
      </c>
    </row>
    <row r="190" spans="1:7" ht="10.5" customHeight="1">
      <c r="A190" s="8">
        <v>1996</v>
      </c>
      <c r="B190" s="9" t="s">
        <v>12</v>
      </c>
      <c r="C190" s="5" t="s">
        <v>23</v>
      </c>
      <c r="D190" s="10">
        <v>36559.645874104106</v>
      </c>
      <c r="F190" s="11" t="str">
        <f t="shared" si="9"/>
        <v>1996Rail</v>
      </c>
      <c r="G190" s="11" t="str">
        <f t="shared" si="10"/>
        <v>1996RailRailP/HighSpeedTrain</v>
      </c>
    </row>
    <row r="191" spans="1:7" ht="10.5" customHeight="1">
      <c r="A191" s="8">
        <v>1996</v>
      </c>
      <c r="B191" s="9" t="s">
        <v>12</v>
      </c>
      <c r="C191" s="5" t="s">
        <v>21</v>
      </c>
      <c r="D191" s="10">
        <v>175178.35192725455</v>
      </c>
      <c r="F191" s="11" t="str">
        <f t="shared" si="9"/>
        <v>1996Rail</v>
      </c>
      <c r="G191" s="11" t="str">
        <f t="shared" si="10"/>
        <v>1996RailRailP/Locomotive</v>
      </c>
    </row>
    <row r="192" spans="1:7" ht="10.5" customHeight="1">
      <c r="A192" s="8">
        <v>1996</v>
      </c>
      <c r="B192" s="9" t="s">
        <v>12</v>
      </c>
      <c r="C192" s="5" t="s">
        <v>22</v>
      </c>
      <c r="D192" s="10">
        <v>79783.53129015896</v>
      </c>
      <c r="F192" s="11" t="str">
        <f t="shared" si="9"/>
        <v>1996Rail</v>
      </c>
      <c r="G192" s="11" t="str">
        <f t="shared" si="10"/>
        <v>1996RailRailP/RailCar</v>
      </c>
    </row>
    <row r="193" spans="1:7" ht="10.5" customHeight="1">
      <c r="A193" s="8">
        <v>1996</v>
      </c>
      <c r="B193" s="9" t="s">
        <v>15</v>
      </c>
      <c r="C193" s="5" t="s">
        <v>29</v>
      </c>
      <c r="D193" s="10">
        <v>287038.46742400003</v>
      </c>
      <c r="F193" s="11" t="str">
        <f t="shared" si="9"/>
        <v>1996Road</v>
      </c>
      <c r="G193" s="11" t="str">
        <f t="shared" si="10"/>
        <v>1996RoadBuses</v>
      </c>
    </row>
    <row r="194" spans="1:7" ht="10.5" customHeight="1">
      <c r="A194" s="8">
        <v>1996</v>
      </c>
      <c r="B194" s="9" t="s">
        <v>15</v>
      </c>
      <c r="C194" s="5" t="s">
        <v>30</v>
      </c>
      <c r="D194" s="10">
        <v>94374.30428</v>
      </c>
      <c r="F194" s="11" t="str">
        <f t="shared" si="9"/>
        <v>1996Road</v>
      </c>
      <c r="G194" s="11" t="str">
        <f t="shared" si="10"/>
        <v>1996RoadCoaches</v>
      </c>
    </row>
    <row r="195" spans="1:7" ht="10.5" customHeight="1">
      <c r="A195" s="8">
        <v>1996</v>
      </c>
      <c r="B195" s="9" t="s">
        <v>15</v>
      </c>
      <c r="C195" s="5" t="s">
        <v>33</v>
      </c>
      <c r="D195" s="10">
        <v>2058488.0977920003</v>
      </c>
      <c r="F195" s="11" t="str">
        <f t="shared" si="9"/>
        <v>1996Road</v>
      </c>
      <c r="G195" s="11" t="str">
        <f t="shared" si="10"/>
        <v>1996RoadNon urban PCs</v>
      </c>
    </row>
    <row r="196" spans="1:7" ht="10.5" customHeight="1">
      <c r="A196" s="8">
        <v>1996</v>
      </c>
      <c r="B196" s="9" t="s">
        <v>15</v>
      </c>
      <c r="C196" s="5" t="s">
        <v>32</v>
      </c>
      <c r="D196" s="10">
        <v>1246117.9108159998</v>
      </c>
      <c r="F196" s="11" t="str">
        <f t="shared" si="9"/>
        <v>1996Road</v>
      </c>
      <c r="G196" s="11" t="str">
        <f t="shared" si="10"/>
        <v>1996RoadUrban PCs</v>
      </c>
    </row>
    <row r="197" spans="1:7" ht="10.5" customHeight="1">
      <c r="A197" s="8">
        <v>1996</v>
      </c>
      <c r="B197" s="9" t="s">
        <v>15</v>
      </c>
      <c r="C197" s="5" t="s">
        <v>31</v>
      </c>
      <c r="D197" s="10">
        <v>112709.67462400002</v>
      </c>
      <c r="F197" s="11" t="str">
        <f t="shared" si="9"/>
        <v>1996Road</v>
      </c>
      <c r="G197" s="11" t="str">
        <f t="shared" si="10"/>
        <v>1996RoadTwo-wheelers</v>
      </c>
    </row>
    <row r="198" spans="1:7" ht="10.5" customHeight="1">
      <c r="A198" s="8">
        <v>1997</v>
      </c>
      <c r="B198" s="9" t="s">
        <v>16</v>
      </c>
      <c r="C198" s="5" t="s">
        <v>17</v>
      </c>
      <c r="D198" s="10">
        <v>1027410.272788</v>
      </c>
      <c r="F198" s="11" t="str">
        <f t="shared" si="9"/>
        <v>1997Air</v>
      </c>
      <c r="G198" s="11" t="str">
        <f t="shared" si="10"/>
        <v>1997AirAirP/LongHaul</v>
      </c>
    </row>
    <row r="199" spans="1:7" ht="10.5" customHeight="1">
      <c r="A199" s="8">
        <v>1997</v>
      </c>
      <c r="B199" s="9" t="s">
        <v>16</v>
      </c>
      <c r="C199" s="5" t="s">
        <v>18</v>
      </c>
      <c r="D199" s="10">
        <v>127840.290272</v>
      </c>
      <c r="F199" s="11" t="str">
        <f t="shared" si="9"/>
        <v>1997Air</v>
      </c>
      <c r="G199" s="11" t="str">
        <f t="shared" si="10"/>
        <v>1997AirAirP/Medium Haul</v>
      </c>
    </row>
    <row r="200" spans="1:7" ht="10.5" customHeight="1">
      <c r="A200" s="8">
        <v>1997</v>
      </c>
      <c r="B200" s="9" t="s">
        <v>16</v>
      </c>
      <c r="C200" s="5" t="s">
        <v>19</v>
      </c>
      <c r="D200" s="10">
        <v>72673.87623499999</v>
      </c>
      <c r="F200" s="11" t="str">
        <f t="shared" si="9"/>
        <v>1997Air</v>
      </c>
      <c r="G200" s="11" t="str">
        <f t="shared" si="10"/>
        <v>1997AirAirP/Short Haul</v>
      </c>
    </row>
    <row r="201" spans="1:7" ht="10.5" customHeight="1">
      <c r="A201" s="8">
        <v>1997</v>
      </c>
      <c r="B201" s="9" t="s">
        <v>6</v>
      </c>
      <c r="C201" s="5" t="s">
        <v>20</v>
      </c>
      <c r="D201" s="10">
        <v>70135.60107714552</v>
      </c>
      <c r="F201" s="11" t="str">
        <f t="shared" si="9"/>
        <v>1997Maritime</v>
      </c>
      <c r="G201" s="11" t="str">
        <f t="shared" si="10"/>
        <v>1997MaritimeMaritimeP</v>
      </c>
    </row>
    <row r="202" spans="1:7" ht="10.5" customHeight="1">
      <c r="A202" s="8">
        <v>1997</v>
      </c>
      <c r="B202" s="9" t="s">
        <v>12</v>
      </c>
      <c r="C202" s="5" t="s">
        <v>23</v>
      </c>
      <c r="D202" s="10">
        <v>37906.14847491194</v>
      </c>
      <c r="F202" s="11" t="str">
        <f t="shared" si="9"/>
        <v>1997Rail</v>
      </c>
      <c r="G202" s="11" t="str">
        <f t="shared" si="10"/>
        <v>1997RailRailP/HighSpeedTrain</v>
      </c>
    </row>
    <row r="203" spans="1:7" ht="10.5" customHeight="1">
      <c r="A203" s="8">
        <v>1997</v>
      </c>
      <c r="B203" s="9" t="s">
        <v>12</v>
      </c>
      <c r="C203" s="5" t="s">
        <v>21</v>
      </c>
      <c r="D203" s="10">
        <v>170674.7343838231</v>
      </c>
      <c r="F203" s="11" t="str">
        <f t="shared" si="9"/>
        <v>1997Rail</v>
      </c>
      <c r="G203" s="11" t="str">
        <f t="shared" si="10"/>
        <v>1997RailRailP/Locomotive</v>
      </c>
    </row>
    <row r="204" spans="1:7" ht="10.5" customHeight="1">
      <c r="A204" s="8">
        <v>1997</v>
      </c>
      <c r="B204" s="9" t="s">
        <v>12</v>
      </c>
      <c r="C204" s="5" t="s">
        <v>22</v>
      </c>
      <c r="D204" s="10">
        <v>82205.69165102973</v>
      </c>
      <c r="F204" s="11" t="str">
        <f t="shared" si="9"/>
        <v>1997Rail</v>
      </c>
      <c r="G204" s="11" t="str">
        <f t="shared" si="10"/>
        <v>1997RailRailP/RailCar</v>
      </c>
    </row>
    <row r="205" spans="1:7" ht="10.5" customHeight="1">
      <c r="A205" s="8">
        <v>1997</v>
      </c>
      <c r="B205" s="9" t="s">
        <v>15</v>
      </c>
      <c r="C205" s="5" t="s">
        <v>29</v>
      </c>
      <c r="D205" s="10">
        <v>288828.53718399996</v>
      </c>
      <c r="F205" s="11" t="str">
        <f t="shared" si="9"/>
        <v>1997Road</v>
      </c>
      <c r="G205" s="11" t="str">
        <f t="shared" si="10"/>
        <v>1997RoadBuses</v>
      </c>
    </row>
    <row r="206" spans="1:7" ht="10.5" customHeight="1">
      <c r="A206" s="8">
        <v>1997</v>
      </c>
      <c r="B206" s="9" t="s">
        <v>15</v>
      </c>
      <c r="C206" s="5" t="s">
        <v>30</v>
      </c>
      <c r="D206" s="10">
        <v>94977.68604</v>
      </c>
      <c r="F206" s="11" t="str">
        <f t="shared" si="9"/>
        <v>1997Road</v>
      </c>
      <c r="G206" s="11" t="str">
        <f t="shared" si="10"/>
        <v>1997RoadCoaches</v>
      </c>
    </row>
    <row r="207" spans="1:7" ht="10.5" customHeight="1">
      <c r="A207" s="8">
        <v>1997</v>
      </c>
      <c r="B207" s="9" t="s">
        <v>15</v>
      </c>
      <c r="C207" s="5" t="s">
        <v>33</v>
      </c>
      <c r="D207" s="10">
        <v>2099982.7504000003</v>
      </c>
      <c r="F207" s="11" t="str">
        <f t="shared" si="9"/>
        <v>1997Road</v>
      </c>
      <c r="G207" s="11" t="str">
        <f t="shared" si="10"/>
        <v>1997RoadNon urban PCs</v>
      </c>
    </row>
    <row r="208" spans="1:7" ht="10.5" customHeight="1">
      <c r="A208" s="8">
        <v>1997</v>
      </c>
      <c r="B208" s="9" t="s">
        <v>15</v>
      </c>
      <c r="C208" s="5" t="s">
        <v>32</v>
      </c>
      <c r="D208" s="10">
        <v>1265698.725952</v>
      </c>
      <c r="F208" s="11" t="str">
        <f t="shared" si="9"/>
        <v>1997Road</v>
      </c>
      <c r="G208" s="11" t="str">
        <f t="shared" si="10"/>
        <v>1997RoadUrban PCs</v>
      </c>
    </row>
    <row r="209" spans="1:7" ht="10.5" customHeight="1">
      <c r="A209" s="8">
        <v>1997</v>
      </c>
      <c r="B209" s="9" t="s">
        <v>15</v>
      </c>
      <c r="C209" s="5" t="s">
        <v>31</v>
      </c>
      <c r="D209" s="10">
        <v>111966.80028800003</v>
      </c>
      <c r="F209" s="11" t="str">
        <f t="shared" si="9"/>
        <v>1997Road</v>
      </c>
      <c r="G209" s="11" t="str">
        <f t="shared" si="10"/>
        <v>1997RoadTwo-wheelers</v>
      </c>
    </row>
    <row r="210" spans="1:7" ht="10.5" customHeight="1">
      <c r="A210" s="8">
        <v>1998</v>
      </c>
      <c r="B210" s="9" t="s">
        <v>16</v>
      </c>
      <c r="C210" s="5" t="s">
        <v>17</v>
      </c>
      <c r="D210" s="10">
        <v>1136413.6436669999</v>
      </c>
      <c r="F210" s="11" t="str">
        <f t="shared" si="9"/>
        <v>1998Air</v>
      </c>
      <c r="G210" s="11" t="str">
        <f t="shared" si="10"/>
        <v>1998AirAirP/LongHaul</v>
      </c>
    </row>
    <row r="211" spans="1:7" ht="10.5" customHeight="1">
      <c r="A211" s="8">
        <v>1998</v>
      </c>
      <c r="B211" s="9" t="s">
        <v>16</v>
      </c>
      <c r="C211" s="5" t="s">
        <v>18</v>
      </c>
      <c r="D211" s="10">
        <v>143858.07737400001</v>
      </c>
      <c r="F211" s="11" t="str">
        <f t="shared" si="9"/>
        <v>1998Air</v>
      </c>
      <c r="G211" s="11" t="str">
        <f t="shared" si="10"/>
        <v>1998AirAirP/Medium Haul</v>
      </c>
    </row>
    <row r="212" spans="1:7" ht="10.5" customHeight="1">
      <c r="A212" s="8">
        <v>1998</v>
      </c>
      <c r="B212" s="9" t="s">
        <v>16</v>
      </c>
      <c r="C212" s="5" t="s">
        <v>19</v>
      </c>
      <c r="D212" s="10">
        <v>78426.54250499999</v>
      </c>
      <c r="F212" s="11" t="str">
        <f t="shared" si="9"/>
        <v>1998Air</v>
      </c>
      <c r="G212" s="11" t="str">
        <f t="shared" si="10"/>
        <v>1998AirAirP/Short Haul</v>
      </c>
    </row>
    <row r="213" spans="1:7" ht="10.5" customHeight="1">
      <c r="A213" s="8">
        <v>1998</v>
      </c>
      <c r="B213" s="9" t="s">
        <v>6</v>
      </c>
      <c r="C213" s="5" t="s">
        <v>20</v>
      </c>
      <c r="D213" s="10">
        <v>70398.77880843256</v>
      </c>
      <c r="F213" s="11" t="str">
        <f t="shared" si="9"/>
        <v>1998Maritime</v>
      </c>
      <c r="G213" s="11" t="str">
        <f t="shared" si="10"/>
        <v>1998MaritimeMaritimeP</v>
      </c>
    </row>
    <row r="214" spans="1:7" ht="10.5" customHeight="1">
      <c r="A214" s="8">
        <v>1998</v>
      </c>
      <c r="B214" s="9" t="s">
        <v>12</v>
      </c>
      <c r="C214" s="5" t="s">
        <v>23</v>
      </c>
      <c r="D214" s="10">
        <v>39825.751950759564</v>
      </c>
      <c r="F214" s="11" t="str">
        <f t="shared" si="9"/>
        <v>1998Rail</v>
      </c>
      <c r="G214" s="11" t="str">
        <f t="shared" si="10"/>
        <v>1998RailRailP/HighSpeedTrain</v>
      </c>
    </row>
    <row r="215" spans="1:7" ht="10.5" customHeight="1">
      <c r="A215" s="8">
        <v>1998</v>
      </c>
      <c r="B215" s="9" t="s">
        <v>12</v>
      </c>
      <c r="C215" s="5" t="s">
        <v>21</v>
      </c>
      <c r="D215" s="10">
        <v>168315.79090933086</v>
      </c>
      <c r="F215" s="11" t="str">
        <f t="shared" si="9"/>
        <v>1998Rail</v>
      </c>
      <c r="G215" s="11" t="str">
        <f t="shared" si="10"/>
        <v>1998RailRailP/Locomotive</v>
      </c>
    </row>
    <row r="216" spans="1:7" ht="10.5" customHeight="1">
      <c r="A216" s="8">
        <v>1998</v>
      </c>
      <c r="B216" s="9" t="s">
        <v>12</v>
      </c>
      <c r="C216" s="5" t="s">
        <v>22</v>
      </c>
      <c r="D216" s="10">
        <v>88994.92074315841</v>
      </c>
      <c r="F216" s="11" t="str">
        <f t="shared" si="9"/>
        <v>1998Rail</v>
      </c>
      <c r="G216" s="11" t="str">
        <f t="shared" si="10"/>
        <v>1998RailRailP/RailCar</v>
      </c>
    </row>
    <row r="217" spans="1:7" ht="10.5" customHeight="1">
      <c r="A217" s="8">
        <v>1998</v>
      </c>
      <c r="B217" s="9" t="s">
        <v>15</v>
      </c>
      <c r="C217" s="5" t="s">
        <v>29</v>
      </c>
      <c r="D217" s="10">
        <v>290585.059328</v>
      </c>
      <c r="F217" s="11" t="str">
        <f t="shared" si="9"/>
        <v>1998Road</v>
      </c>
      <c r="G217" s="11" t="str">
        <f t="shared" si="10"/>
        <v>1998RoadBuses</v>
      </c>
    </row>
    <row r="218" spans="1:7" ht="10.5" customHeight="1">
      <c r="A218" s="8">
        <v>1998</v>
      </c>
      <c r="B218" s="9" t="s">
        <v>15</v>
      </c>
      <c r="C218" s="5" t="s">
        <v>30</v>
      </c>
      <c r="D218" s="10">
        <v>95690.09984000001</v>
      </c>
      <c r="F218" s="11" t="str">
        <f t="shared" si="9"/>
        <v>1998Road</v>
      </c>
      <c r="G218" s="11" t="str">
        <f t="shared" si="10"/>
        <v>1998RoadCoaches</v>
      </c>
    </row>
    <row r="219" spans="1:7" ht="10.5" customHeight="1">
      <c r="A219" s="8">
        <v>1998</v>
      </c>
      <c r="B219" s="9" t="s">
        <v>15</v>
      </c>
      <c r="C219" s="5" t="s">
        <v>33</v>
      </c>
      <c r="D219" s="10">
        <v>2142820.598144</v>
      </c>
      <c r="F219" s="11" t="str">
        <f t="shared" si="9"/>
        <v>1998Road</v>
      </c>
      <c r="G219" s="11" t="str">
        <f t="shared" si="10"/>
        <v>1998RoadNon urban PCs</v>
      </c>
    </row>
    <row r="220" spans="1:7" ht="10.5" customHeight="1">
      <c r="A220" s="8">
        <v>1998</v>
      </c>
      <c r="B220" s="9" t="s">
        <v>15</v>
      </c>
      <c r="C220" s="5" t="s">
        <v>32</v>
      </c>
      <c r="D220" s="10">
        <v>1287615.99328</v>
      </c>
      <c r="F220" s="11" t="str">
        <f t="shared" si="9"/>
        <v>1998Road</v>
      </c>
      <c r="G220" s="11" t="str">
        <f t="shared" si="10"/>
        <v>1998RoadUrban PCs</v>
      </c>
    </row>
    <row r="221" spans="1:7" ht="10.5" customHeight="1">
      <c r="A221" s="8">
        <v>1998</v>
      </c>
      <c r="B221" s="9" t="s">
        <v>15</v>
      </c>
      <c r="C221" s="5" t="s">
        <v>31</v>
      </c>
      <c r="D221" s="10">
        <v>111214.448016</v>
      </c>
      <c r="F221" s="11" t="str">
        <f t="shared" si="9"/>
        <v>1998Road</v>
      </c>
      <c r="G221" s="11" t="str">
        <f t="shared" si="10"/>
        <v>1998RoadTwo-wheelers</v>
      </c>
    </row>
    <row r="222" spans="1:7" ht="10.5" customHeight="1">
      <c r="A222" s="8">
        <v>1999</v>
      </c>
      <c r="B222" s="9" t="s">
        <v>16</v>
      </c>
      <c r="C222" s="5" t="s">
        <v>17</v>
      </c>
      <c r="D222" s="10">
        <v>1214420.5879560001</v>
      </c>
      <c r="F222" s="11" t="str">
        <f t="shared" si="9"/>
        <v>1999Air</v>
      </c>
      <c r="G222" s="11" t="str">
        <f t="shared" si="10"/>
        <v>1999AirAirP/LongHaul</v>
      </c>
    </row>
    <row r="223" spans="1:7" ht="10.5" customHeight="1">
      <c r="A223" s="8">
        <v>1999</v>
      </c>
      <c r="B223" s="9" t="s">
        <v>16</v>
      </c>
      <c r="C223" s="5" t="s">
        <v>18</v>
      </c>
      <c r="D223" s="10">
        <v>157431.16421299998</v>
      </c>
      <c r="F223" s="11" t="str">
        <f t="shared" si="9"/>
        <v>1999Air</v>
      </c>
      <c r="G223" s="11" t="str">
        <f t="shared" si="10"/>
        <v>1999AirAirP/Medium Haul</v>
      </c>
    </row>
    <row r="224" spans="1:7" ht="10.5" customHeight="1">
      <c r="A224" s="8">
        <v>1999</v>
      </c>
      <c r="B224" s="9" t="s">
        <v>16</v>
      </c>
      <c r="C224" s="5" t="s">
        <v>19</v>
      </c>
      <c r="D224" s="10">
        <v>80763.349508</v>
      </c>
      <c r="F224" s="11" t="str">
        <f t="shared" si="9"/>
        <v>1999Air</v>
      </c>
      <c r="G224" s="11" t="str">
        <f t="shared" si="10"/>
        <v>1999AirAirP/Short Haul</v>
      </c>
    </row>
    <row r="225" spans="1:7" ht="10.5" customHeight="1">
      <c r="A225" s="8">
        <v>1999</v>
      </c>
      <c r="B225" s="9" t="s">
        <v>6</v>
      </c>
      <c r="C225" s="5" t="s">
        <v>20</v>
      </c>
      <c r="D225" s="10">
        <v>72155.38319119404</v>
      </c>
      <c r="F225" s="11" t="str">
        <f t="shared" si="9"/>
        <v>1999Maritime</v>
      </c>
      <c r="G225" s="11" t="str">
        <f t="shared" si="10"/>
        <v>1999MaritimeMaritimeP</v>
      </c>
    </row>
    <row r="226" spans="1:7" ht="10.5" customHeight="1">
      <c r="A226" s="8">
        <v>1999</v>
      </c>
      <c r="B226" s="9" t="s">
        <v>12</v>
      </c>
      <c r="C226" s="5" t="s">
        <v>23</v>
      </c>
      <c r="D226" s="10">
        <v>42708.18354821569</v>
      </c>
      <c r="F226" s="11" t="str">
        <f t="shared" si="9"/>
        <v>1999Rail</v>
      </c>
      <c r="G226" s="11" t="str">
        <f t="shared" si="10"/>
        <v>1999RailRailP/HighSpeedTrain</v>
      </c>
    </row>
    <row r="227" spans="1:7" ht="10.5" customHeight="1">
      <c r="A227" s="8">
        <v>1999</v>
      </c>
      <c r="B227" s="9" t="s">
        <v>12</v>
      </c>
      <c r="C227" s="5" t="s">
        <v>21</v>
      </c>
      <c r="D227" s="10">
        <v>175196.54822810806</v>
      </c>
      <c r="F227" s="11" t="str">
        <f t="shared" si="9"/>
        <v>1999Rail</v>
      </c>
      <c r="G227" s="11" t="str">
        <f t="shared" si="10"/>
        <v>1999RailRailP/Locomotive</v>
      </c>
    </row>
    <row r="228" spans="1:7" ht="10.5" customHeight="1">
      <c r="A228" s="8">
        <v>1999</v>
      </c>
      <c r="B228" s="9" t="s">
        <v>12</v>
      </c>
      <c r="C228" s="5" t="s">
        <v>22</v>
      </c>
      <c r="D228" s="10">
        <v>85882.13713645336</v>
      </c>
      <c r="F228" s="11" t="str">
        <f t="shared" si="9"/>
        <v>1999Rail</v>
      </c>
      <c r="G228" s="11" t="str">
        <f t="shared" si="10"/>
        <v>1999RailRailP/RailCar</v>
      </c>
    </row>
    <row r="229" spans="1:7" ht="10.5" customHeight="1">
      <c r="A229" s="8">
        <v>1999</v>
      </c>
      <c r="B229" s="9" t="s">
        <v>15</v>
      </c>
      <c r="C229" s="5" t="s">
        <v>29</v>
      </c>
      <c r="D229" s="10">
        <v>292429.82275199995</v>
      </c>
      <c r="F229" s="11" t="str">
        <f t="shared" si="9"/>
        <v>1999Road</v>
      </c>
      <c r="G229" s="11" t="str">
        <f t="shared" si="10"/>
        <v>1999RoadBuses</v>
      </c>
    </row>
    <row r="230" spans="1:7" ht="10.5" customHeight="1">
      <c r="A230" s="8">
        <v>1999</v>
      </c>
      <c r="B230" s="9" t="s">
        <v>15</v>
      </c>
      <c r="C230" s="5" t="s">
        <v>30</v>
      </c>
      <c r="D230" s="10">
        <v>96415.02240800002</v>
      </c>
      <c r="F230" s="11" t="str">
        <f t="shared" si="9"/>
        <v>1999Road</v>
      </c>
      <c r="G230" s="11" t="str">
        <f t="shared" si="10"/>
        <v>1999RoadCoaches</v>
      </c>
    </row>
    <row r="231" spans="1:7" ht="10.5" customHeight="1">
      <c r="A231" s="8">
        <v>1999</v>
      </c>
      <c r="B231" s="9" t="s">
        <v>15</v>
      </c>
      <c r="C231" s="5" t="s">
        <v>33</v>
      </c>
      <c r="D231" s="10">
        <v>2186523.22112</v>
      </c>
      <c r="F231" s="11" t="str">
        <f t="shared" si="9"/>
        <v>1999Road</v>
      </c>
      <c r="G231" s="11" t="str">
        <f t="shared" si="10"/>
        <v>1999RoadNon urban PCs</v>
      </c>
    </row>
    <row r="232" spans="1:7" ht="10.5" customHeight="1">
      <c r="A232" s="8">
        <v>1999</v>
      </c>
      <c r="B232" s="9" t="s">
        <v>15</v>
      </c>
      <c r="C232" s="5" t="s">
        <v>32</v>
      </c>
      <c r="D232" s="10">
        <v>1309770.8320959997</v>
      </c>
      <c r="F232" s="11" t="str">
        <f t="shared" si="9"/>
        <v>1999Road</v>
      </c>
      <c r="G232" s="11" t="str">
        <f t="shared" si="10"/>
        <v>1999RoadUrban PCs</v>
      </c>
    </row>
    <row r="233" spans="1:7" ht="10.5" customHeight="1">
      <c r="A233" s="8">
        <v>1999</v>
      </c>
      <c r="B233" s="9" t="s">
        <v>15</v>
      </c>
      <c r="C233" s="5" t="s">
        <v>31</v>
      </c>
      <c r="D233" s="10">
        <v>110541.63004799998</v>
      </c>
      <c r="F233" s="11" t="str">
        <f t="shared" si="9"/>
        <v>1999Road</v>
      </c>
      <c r="G233" s="11" t="str">
        <f t="shared" si="10"/>
        <v>1999RoadTwo-wheelers</v>
      </c>
    </row>
    <row r="234" spans="1:7" ht="10.5" customHeight="1">
      <c r="A234" s="8">
        <v>2000</v>
      </c>
      <c r="B234" s="9" t="s">
        <v>16</v>
      </c>
      <c r="C234" s="5" t="s">
        <v>17</v>
      </c>
      <c r="D234" s="10">
        <v>1272041.80875</v>
      </c>
      <c r="F234" s="11" t="str">
        <f t="shared" si="9"/>
        <v>2000Air</v>
      </c>
      <c r="G234" s="11" t="str">
        <f t="shared" si="10"/>
        <v>2000AirAirP/LongHaul</v>
      </c>
    </row>
    <row r="235" spans="1:7" ht="10.5" customHeight="1">
      <c r="A235" s="8">
        <v>2000</v>
      </c>
      <c r="B235" s="9" t="s">
        <v>16</v>
      </c>
      <c r="C235" s="5" t="s">
        <v>18</v>
      </c>
      <c r="D235" s="10">
        <v>165898.16031100004</v>
      </c>
      <c r="F235" s="11" t="str">
        <f t="shared" si="9"/>
        <v>2000Air</v>
      </c>
      <c r="G235" s="11" t="str">
        <f t="shared" si="10"/>
        <v>2000AirAirP/Medium Haul</v>
      </c>
    </row>
    <row r="236" spans="1:7" ht="10.5" customHeight="1">
      <c r="A236" s="8">
        <v>2000</v>
      </c>
      <c r="B236" s="9" t="s">
        <v>16</v>
      </c>
      <c r="C236" s="5" t="s">
        <v>19</v>
      </c>
      <c r="D236" s="10">
        <v>83551.858192</v>
      </c>
      <c r="F236" s="11" t="str">
        <f t="shared" si="9"/>
        <v>2000Air</v>
      </c>
      <c r="G236" s="11" t="str">
        <f t="shared" si="10"/>
        <v>2000AirAirP/Short Haul</v>
      </c>
    </row>
    <row r="237" spans="1:7" ht="10.5" customHeight="1">
      <c r="A237" s="8">
        <v>2000</v>
      </c>
      <c r="B237" s="9" t="s">
        <v>6</v>
      </c>
      <c r="C237" s="5" t="s">
        <v>20</v>
      </c>
      <c r="D237" s="10">
        <v>73233.71814444936</v>
      </c>
      <c r="F237" s="11" t="str">
        <f t="shared" si="9"/>
        <v>2000Maritime</v>
      </c>
      <c r="G237" s="11" t="str">
        <f t="shared" si="10"/>
        <v>2000MaritimeMaritimeP</v>
      </c>
    </row>
    <row r="238" spans="1:7" ht="10.5" customHeight="1">
      <c r="A238" s="8">
        <v>2000</v>
      </c>
      <c r="B238" s="9" t="s">
        <v>12</v>
      </c>
      <c r="C238" s="5" t="s">
        <v>23</v>
      </c>
      <c r="D238" s="10">
        <v>46488.32547373931</v>
      </c>
      <c r="F238" s="11" t="str">
        <f t="shared" si="9"/>
        <v>2000Rail</v>
      </c>
      <c r="G238" s="11" t="str">
        <f t="shared" si="10"/>
        <v>2000RailRailP/HighSpeedTrain</v>
      </c>
    </row>
    <row r="239" spans="1:7" ht="10.5" customHeight="1">
      <c r="A239" s="8">
        <v>2000</v>
      </c>
      <c r="B239" s="9" t="s">
        <v>12</v>
      </c>
      <c r="C239" s="5" t="s">
        <v>21</v>
      </c>
      <c r="D239" s="10">
        <v>175429.13682837255</v>
      </c>
      <c r="F239" s="11" t="str">
        <f t="shared" si="9"/>
        <v>2000Rail</v>
      </c>
      <c r="G239" s="11" t="str">
        <f t="shared" si="10"/>
        <v>2000RailRailP/Locomotive</v>
      </c>
    </row>
    <row r="240" spans="1:7" ht="10.5" customHeight="1">
      <c r="A240" s="8">
        <v>2000</v>
      </c>
      <c r="B240" s="9" t="s">
        <v>12</v>
      </c>
      <c r="C240" s="5" t="s">
        <v>22</v>
      </c>
      <c r="D240" s="10">
        <v>85903.70074694307</v>
      </c>
      <c r="F240" s="11" t="str">
        <f t="shared" si="9"/>
        <v>2000Rail</v>
      </c>
      <c r="G240" s="11" t="str">
        <f t="shared" si="10"/>
        <v>2000RailRailP/RailCar</v>
      </c>
    </row>
    <row r="241" spans="1:7" ht="10.5" customHeight="1">
      <c r="A241" s="8">
        <v>2000</v>
      </c>
      <c r="B241" s="9" t="s">
        <v>15</v>
      </c>
      <c r="C241" s="5" t="s">
        <v>29</v>
      </c>
      <c r="D241" s="10">
        <v>294184.220032</v>
      </c>
      <c r="F241" s="11" t="str">
        <f t="shared" si="9"/>
        <v>2000Road</v>
      </c>
      <c r="G241" s="11" t="str">
        <f t="shared" si="10"/>
        <v>2000RoadBuses</v>
      </c>
    </row>
    <row r="242" spans="1:7" ht="10.5" customHeight="1">
      <c r="A242" s="8">
        <v>2000</v>
      </c>
      <c r="B242" s="9" t="s">
        <v>15</v>
      </c>
      <c r="C242" s="5" t="s">
        <v>30</v>
      </c>
      <c r="D242" s="10">
        <v>97117.21052800003</v>
      </c>
      <c r="F242" s="11" t="str">
        <f>A242&amp;B242</f>
        <v>2000Road</v>
      </c>
      <c r="G242" s="11" t="str">
        <f>A242&amp;B242&amp;C242</f>
        <v>2000RoadCoaches</v>
      </c>
    </row>
    <row r="243" spans="1:7" ht="10.5" customHeight="1">
      <c r="A243" s="8">
        <v>2000</v>
      </c>
      <c r="B243" s="9" t="s">
        <v>15</v>
      </c>
      <c r="C243" s="5" t="s">
        <v>33</v>
      </c>
      <c r="D243" s="10">
        <v>2229271.3406080003</v>
      </c>
      <c r="F243" s="11" t="str">
        <f>A243&amp;B243</f>
        <v>2000Road</v>
      </c>
      <c r="G243" s="11" t="str">
        <f>A243&amp;B243&amp;C243</f>
        <v>2000RoadNon urban PCs</v>
      </c>
    </row>
    <row r="244" spans="1:7" ht="10.5" customHeight="1">
      <c r="A244" s="8">
        <v>2000</v>
      </c>
      <c r="B244" s="9" t="s">
        <v>15</v>
      </c>
      <c r="C244" s="5" t="s">
        <v>32</v>
      </c>
      <c r="D244" s="10">
        <v>1331678.6359039997</v>
      </c>
      <c r="F244" s="11" t="str">
        <f>A244&amp;B244</f>
        <v>2000Road</v>
      </c>
      <c r="G244" s="11" t="str">
        <f>A244&amp;B244&amp;C244</f>
        <v>2000RoadUrban PCs</v>
      </c>
    </row>
    <row r="245" spans="1:7" ht="10.5" customHeight="1">
      <c r="A245" s="8">
        <v>2000</v>
      </c>
      <c r="B245" s="9" t="s">
        <v>15</v>
      </c>
      <c r="C245" s="5" t="s">
        <v>31</v>
      </c>
      <c r="D245" s="10">
        <v>109899.81833600001</v>
      </c>
      <c r="F245" s="11" t="str">
        <f>A245&amp;B245</f>
        <v>2000Road</v>
      </c>
      <c r="G245" s="11" t="str">
        <f>A245&amp;B245&amp;C245</f>
        <v>2000RoadTwo-wheelers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6"/>
  <sheetViews>
    <sheetView workbookViewId="0" topLeftCell="H20">
      <selection activeCell="K43" sqref="K43"/>
    </sheetView>
  </sheetViews>
  <sheetFormatPr defaultColWidth="9.140625" defaultRowHeight="12.75"/>
  <cols>
    <col min="1" max="1" width="7.7109375" style="13" hidden="1" customWidth="1"/>
    <col min="2" max="2" width="8.7109375" style="14" hidden="1" customWidth="1"/>
    <col min="3" max="3" width="22.7109375" style="14" hidden="1" customWidth="1"/>
    <col min="4" max="4" width="14.7109375" style="11" hidden="1" customWidth="1"/>
    <col min="5" max="5" width="5.7109375" style="11" hidden="1" customWidth="1"/>
    <col min="6" max="6" width="12.00390625" style="12" hidden="1" customWidth="1"/>
    <col min="7" max="7" width="32.8515625" style="12" hidden="1" customWidth="1"/>
    <col min="8" max="8" width="10.7109375" style="11" customWidth="1"/>
    <col min="9" max="15" width="13.7109375" style="11" customWidth="1"/>
    <col min="16" max="17" width="15.7109375" style="11" customWidth="1"/>
    <col min="18" max="19" width="16.7109375" style="11" customWidth="1"/>
    <col min="20" max="16384" width="9.140625" style="11" customWidth="1"/>
  </cols>
  <sheetData>
    <row r="1" spans="1:17" ht="10.5">
      <c r="A1" s="1" t="s">
        <v>0</v>
      </c>
      <c r="B1" s="2" t="s">
        <v>1</v>
      </c>
      <c r="C1" s="2" t="s">
        <v>2</v>
      </c>
      <c r="D1" s="7" t="s">
        <v>24</v>
      </c>
      <c r="H1" s="15" t="s">
        <v>25</v>
      </c>
      <c r="I1" s="16" t="s">
        <v>4</v>
      </c>
      <c r="J1" s="16" t="s">
        <v>6</v>
      </c>
      <c r="K1" s="16" t="s">
        <v>12</v>
      </c>
      <c r="L1" s="16" t="s">
        <v>15</v>
      </c>
      <c r="M1" s="16" t="s">
        <v>27</v>
      </c>
      <c r="N1" s="16" t="s">
        <v>28</v>
      </c>
      <c r="O1" s="19" t="s">
        <v>36</v>
      </c>
      <c r="P1" s="16"/>
      <c r="Q1" s="16"/>
    </row>
    <row r="2" spans="1:14" ht="10.5">
      <c r="A2" s="8">
        <v>1990</v>
      </c>
      <c r="B2" s="9" t="s">
        <v>4</v>
      </c>
      <c r="C2" s="9" t="s">
        <v>5</v>
      </c>
      <c r="D2" s="10">
        <v>3281972.0051391446</v>
      </c>
      <c r="F2" s="11" t="str">
        <f aca="true" t="shared" si="0" ref="F2:F65">A2&amp;B2</f>
        <v>1990Inland</v>
      </c>
      <c r="G2" s="11" t="str">
        <f aca="true" t="shared" si="1" ref="G2:G65">A2&amp;B2&amp;C2</f>
        <v>1990InlandInlandWaterwaysF</v>
      </c>
      <c r="H2" s="15">
        <v>1990</v>
      </c>
      <c r="I2" s="11">
        <f aca="true" t="shared" si="2" ref="I2:K12">SUMIF($F$2:$F$111,$H2&amp;I$1,$D$2:$D$111)</f>
        <v>3281972.0051391446</v>
      </c>
      <c r="J2" s="11">
        <f t="shared" si="2"/>
        <v>124333876.3867391</v>
      </c>
      <c r="K2" s="11">
        <f t="shared" si="2"/>
        <v>5427094.015399269</v>
      </c>
      <c r="L2" s="11">
        <v>221666243.03125</v>
      </c>
      <c r="M2" s="11">
        <v>71621388.390625</v>
      </c>
      <c r="N2" s="11">
        <v>150044854.640625</v>
      </c>
    </row>
    <row r="3" spans="1:14" ht="10.5">
      <c r="A3" s="8">
        <v>1990</v>
      </c>
      <c r="B3" s="9" t="s">
        <v>6</v>
      </c>
      <c r="C3" s="9" t="s">
        <v>7</v>
      </c>
      <c r="D3" s="10">
        <v>61331416.8776549</v>
      </c>
      <c r="F3" s="11" t="str">
        <f t="shared" si="0"/>
        <v>1990Maritime</v>
      </c>
      <c r="G3" s="11" t="str">
        <f t="shared" si="1"/>
        <v>1990MaritimeMaritimeF/Container</v>
      </c>
      <c r="H3" s="15">
        <v>1991</v>
      </c>
      <c r="I3" s="11">
        <f t="shared" si="2"/>
        <v>3297794.885922718</v>
      </c>
      <c r="J3" s="11">
        <f t="shared" si="2"/>
        <v>127803837.49503574</v>
      </c>
      <c r="K3" s="11">
        <f t="shared" si="2"/>
        <v>4771786.827945631</v>
      </c>
      <c r="L3" s="11">
        <v>228316563.0209961</v>
      </c>
      <c r="M3" s="11">
        <v>74173014.2319336</v>
      </c>
      <c r="N3" s="11">
        <v>154143548.7890625</v>
      </c>
    </row>
    <row r="4" spans="1:14" ht="10.5">
      <c r="A4" s="8">
        <v>1990</v>
      </c>
      <c r="B4" s="9" t="s">
        <v>6</v>
      </c>
      <c r="C4" s="9" t="s">
        <v>8</v>
      </c>
      <c r="D4" s="10">
        <v>9965922.306195155</v>
      </c>
      <c r="F4" s="11" t="str">
        <f t="shared" si="0"/>
        <v>1990Maritime</v>
      </c>
      <c r="G4" s="11" t="str">
        <f t="shared" si="1"/>
        <v>1990MaritimeMaritimeF/Dry Bulk</v>
      </c>
      <c r="H4" s="15">
        <v>1992</v>
      </c>
      <c r="I4" s="11">
        <f t="shared" si="2"/>
        <v>3301325.8222394134</v>
      </c>
      <c r="J4" s="11">
        <f t="shared" si="2"/>
        <v>128293308.14024928</v>
      </c>
      <c r="K4" s="11">
        <f t="shared" si="2"/>
        <v>4681918.4136325745</v>
      </c>
      <c r="L4" s="11">
        <v>235994654.58203125</v>
      </c>
      <c r="M4" s="11">
        <v>76704503.73828125</v>
      </c>
      <c r="N4" s="11">
        <v>159290150.84375</v>
      </c>
    </row>
    <row r="5" spans="1:14" ht="10.5">
      <c r="A5" s="8">
        <v>1990</v>
      </c>
      <c r="B5" s="9" t="s">
        <v>6</v>
      </c>
      <c r="C5" s="9" t="s">
        <v>9</v>
      </c>
      <c r="D5" s="10">
        <v>9059200.188051466</v>
      </c>
      <c r="F5" s="11" t="str">
        <f t="shared" si="0"/>
        <v>1990Maritime</v>
      </c>
      <c r="G5" s="11" t="str">
        <f t="shared" si="1"/>
        <v>1990MaritimeMaritimeF/General cargo</v>
      </c>
      <c r="H5" s="15">
        <v>1993</v>
      </c>
      <c r="I5" s="11">
        <f t="shared" si="2"/>
        <v>3231336.4206921617</v>
      </c>
      <c r="J5" s="11">
        <f t="shared" si="2"/>
        <v>128085263.67373863</v>
      </c>
      <c r="K5" s="11">
        <f t="shared" si="2"/>
        <v>4664813.183468789</v>
      </c>
      <c r="L5" s="11">
        <v>243660133.13867188</v>
      </c>
      <c r="M5" s="11">
        <v>78666808.04101562</v>
      </c>
      <c r="N5" s="11">
        <v>164993325.09765625</v>
      </c>
    </row>
    <row r="6" spans="1:14" ht="10.5">
      <c r="A6" s="8">
        <v>1990</v>
      </c>
      <c r="B6" s="9" t="s">
        <v>6</v>
      </c>
      <c r="C6" s="9" t="s">
        <v>10</v>
      </c>
      <c r="D6" s="10">
        <v>14401877.317977687</v>
      </c>
      <c r="F6" s="11" t="str">
        <f t="shared" si="0"/>
        <v>1990Maritime</v>
      </c>
      <c r="G6" s="11" t="str">
        <f t="shared" si="1"/>
        <v>1990MaritimeMaritimeF/Liquid Bulk</v>
      </c>
      <c r="H6" s="15">
        <v>1994</v>
      </c>
      <c r="I6" s="11">
        <f t="shared" si="2"/>
        <v>3504146.4284121166</v>
      </c>
      <c r="J6" s="11">
        <f t="shared" si="2"/>
        <v>133591644.9062927</v>
      </c>
      <c r="K6" s="11">
        <f t="shared" si="2"/>
        <v>4931776.100888149</v>
      </c>
      <c r="L6" s="11">
        <v>250106234.17651367</v>
      </c>
      <c r="M6" s="11">
        <v>81001833.19189453</v>
      </c>
      <c r="N6" s="11">
        <v>169104400.98461914</v>
      </c>
    </row>
    <row r="7" spans="1:14" ht="10.5">
      <c r="A7" s="8">
        <v>1990</v>
      </c>
      <c r="B7" s="9" t="s">
        <v>6</v>
      </c>
      <c r="C7" s="9" t="s">
        <v>11</v>
      </c>
      <c r="D7" s="10">
        <v>29575459.69685991</v>
      </c>
      <c r="F7" s="11" t="str">
        <f t="shared" si="0"/>
        <v>1990Maritime</v>
      </c>
      <c r="G7" s="11" t="str">
        <f t="shared" si="1"/>
        <v>1990MaritimeMaritimeF/RoRo/Cargo</v>
      </c>
      <c r="H7" s="15">
        <v>1995</v>
      </c>
      <c r="I7" s="11">
        <f t="shared" si="2"/>
        <v>3517178.621622148</v>
      </c>
      <c r="J7" s="11">
        <f t="shared" si="2"/>
        <v>135906662.84602112</v>
      </c>
      <c r="K7" s="11">
        <f t="shared" si="2"/>
        <v>4834194.278392878</v>
      </c>
      <c r="L7" s="11">
        <v>255284655.04611206</v>
      </c>
      <c r="M7" s="11">
        <v>83400761.0763855</v>
      </c>
      <c r="N7" s="11">
        <v>171883893.96972656</v>
      </c>
    </row>
    <row r="8" spans="1:14" ht="10.5">
      <c r="A8" s="8">
        <v>1990</v>
      </c>
      <c r="B8" s="9" t="s">
        <v>12</v>
      </c>
      <c r="C8" s="9" t="s">
        <v>14</v>
      </c>
      <c r="D8" s="10">
        <v>12710.302519264575</v>
      </c>
      <c r="F8" s="11" t="str">
        <f t="shared" si="0"/>
        <v>1990Rail</v>
      </c>
      <c r="G8" s="11" t="str">
        <f t="shared" si="1"/>
        <v>1990RailRailF/Railcar</v>
      </c>
      <c r="H8" s="15">
        <v>1996</v>
      </c>
      <c r="I8" s="11">
        <f t="shared" si="2"/>
        <v>3451636.46636951</v>
      </c>
      <c r="J8" s="11">
        <f t="shared" si="2"/>
        <v>140050878.7823379</v>
      </c>
      <c r="K8" s="11">
        <f t="shared" si="2"/>
        <v>4666367.345106281</v>
      </c>
      <c r="L8" s="11">
        <v>262261016.2696228</v>
      </c>
      <c r="M8" s="11">
        <v>85922205.01669312</v>
      </c>
      <c r="N8" s="11">
        <v>176338811.2529297</v>
      </c>
    </row>
    <row r="9" spans="1:14" ht="10.5">
      <c r="A9" s="8">
        <v>1990</v>
      </c>
      <c r="B9" s="9" t="s">
        <v>12</v>
      </c>
      <c r="C9" s="9" t="s">
        <v>13</v>
      </c>
      <c r="D9" s="10">
        <v>5414383.712880004</v>
      </c>
      <c r="F9" s="11" t="str">
        <f t="shared" si="0"/>
        <v>1990Rail</v>
      </c>
      <c r="G9" s="11" t="str">
        <f t="shared" si="1"/>
        <v>1990RailRailF/Locomotive</v>
      </c>
      <c r="H9" s="15">
        <v>1997</v>
      </c>
      <c r="I9" s="11">
        <f t="shared" si="2"/>
        <v>3691186.348874185</v>
      </c>
      <c r="J9" s="11">
        <f t="shared" si="2"/>
        <v>146193837.63292128</v>
      </c>
      <c r="K9" s="11">
        <f t="shared" si="2"/>
        <v>4817731.669302871</v>
      </c>
      <c r="L9" s="11">
        <v>269040610.1804199</v>
      </c>
      <c r="M9" s="11">
        <v>88339834.01074219</v>
      </c>
      <c r="N9" s="11">
        <v>180700776.16967773</v>
      </c>
    </row>
    <row r="10" spans="1:14" ht="10.5">
      <c r="A10" s="8">
        <v>1990</v>
      </c>
      <c r="B10" s="9" t="s">
        <v>15</v>
      </c>
      <c r="C10" s="9" t="s">
        <v>28</v>
      </c>
      <c r="D10" s="10">
        <v>154063350.0890806</v>
      </c>
      <c r="F10" s="11" t="str">
        <f t="shared" si="0"/>
        <v>1990Road</v>
      </c>
      <c r="G10" s="11" t="str">
        <f t="shared" si="1"/>
        <v>1990RoadHDV</v>
      </c>
      <c r="H10" s="15">
        <v>1998</v>
      </c>
      <c r="I10" s="11">
        <f t="shared" si="2"/>
        <v>3787529.772308432</v>
      </c>
      <c r="J10" s="11">
        <f t="shared" si="2"/>
        <v>149046073.0812655</v>
      </c>
      <c r="K10" s="11">
        <f t="shared" si="2"/>
        <v>4807797.491923646</v>
      </c>
      <c r="L10" s="11">
        <v>276016330.7981262</v>
      </c>
      <c r="M10" s="11">
        <v>90736960.2451477</v>
      </c>
      <c r="N10" s="11">
        <v>185279370.55297852</v>
      </c>
    </row>
    <row r="11" spans="1:14" ht="10.5">
      <c r="A11" s="8">
        <v>1990</v>
      </c>
      <c r="B11" s="9" t="s">
        <v>15</v>
      </c>
      <c r="C11" s="9" t="s">
        <v>27</v>
      </c>
      <c r="D11" s="10">
        <v>70942291.74089313</v>
      </c>
      <c r="F11" s="11" t="str">
        <f t="shared" si="0"/>
        <v>1990Road</v>
      </c>
      <c r="G11" s="11" t="str">
        <f t="shared" si="1"/>
        <v>1990RoadLDV</v>
      </c>
      <c r="H11" s="15">
        <v>1999</v>
      </c>
      <c r="I11" s="11">
        <f t="shared" si="2"/>
        <v>3634029.6410797057</v>
      </c>
      <c r="J11" s="11">
        <f t="shared" si="2"/>
        <v>151608806.39110702</v>
      </c>
      <c r="K11" s="11">
        <f t="shared" si="2"/>
        <v>5036022.046228489</v>
      </c>
      <c r="L11" s="11">
        <v>283034445.68904877</v>
      </c>
      <c r="M11" s="11">
        <v>93118341.38777924</v>
      </c>
      <c r="N11" s="11">
        <v>189916104.30126953</v>
      </c>
    </row>
    <row r="12" spans="1:14" ht="10.5">
      <c r="A12" s="8">
        <v>1991</v>
      </c>
      <c r="B12" s="9" t="s">
        <v>4</v>
      </c>
      <c r="C12" s="9" t="s">
        <v>5</v>
      </c>
      <c r="D12" s="10">
        <v>3297794.885922718</v>
      </c>
      <c r="F12" s="11" t="str">
        <f t="shared" si="0"/>
        <v>1991Inland</v>
      </c>
      <c r="G12" s="11" t="str">
        <f t="shared" si="1"/>
        <v>1991InlandInlandWaterwaysF</v>
      </c>
      <c r="H12" s="15">
        <v>2000</v>
      </c>
      <c r="I12" s="11">
        <f t="shared" si="2"/>
        <v>3615075.8430769225</v>
      </c>
      <c r="J12" s="11">
        <f t="shared" si="2"/>
        <v>155782310.0982175</v>
      </c>
      <c r="K12" s="11">
        <f t="shared" si="2"/>
        <v>4677016.693134287</v>
      </c>
      <c r="L12" s="11">
        <v>290090158.41690063</v>
      </c>
      <c r="M12" s="11">
        <v>95470525.11026001</v>
      </c>
      <c r="N12" s="11">
        <v>194619633.30664062</v>
      </c>
    </row>
    <row r="13" spans="1:8" ht="10.5">
      <c r="A13" s="8">
        <v>1991</v>
      </c>
      <c r="B13" s="9" t="s">
        <v>6</v>
      </c>
      <c r="C13" s="9" t="s">
        <v>7</v>
      </c>
      <c r="D13" s="10">
        <v>63160199.18724364</v>
      </c>
      <c r="F13" s="11" t="str">
        <f t="shared" si="0"/>
        <v>1991Maritime</v>
      </c>
      <c r="G13" s="11" t="str">
        <f t="shared" si="1"/>
        <v>1991MaritimeMaritimeF/Container</v>
      </c>
      <c r="H13" s="12"/>
    </row>
    <row r="14" spans="1:19" ht="10.5">
      <c r="A14" s="8">
        <v>1991</v>
      </c>
      <c r="B14" s="9" t="s">
        <v>6</v>
      </c>
      <c r="C14" s="9" t="s">
        <v>8</v>
      </c>
      <c r="D14" s="10">
        <v>10278416.573383983</v>
      </c>
      <c r="F14" s="11" t="str">
        <f t="shared" si="0"/>
        <v>1991Maritime</v>
      </c>
      <c r="G14" s="11" t="str">
        <f t="shared" si="1"/>
        <v>1991MaritimeMaritimeF/Dry Bulk</v>
      </c>
      <c r="H14" s="15" t="s">
        <v>26</v>
      </c>
      <c r="I14" s="16" t="s">
        <v>16</v>
      </c>
      <c r="J14" s="16" t="s">
        <v>6</v>
      </c>
      <c r="K14" s="16" t="s">
        <v>12</v>
      </c>
      <c r="L14" s="16" t="s">
        <v>15</v>
      </c>
      <c r="M14" s="16" t="s">
        <v>31</v>
      </c>
      <c r="N14" s="16" t="s">
        <v>29</v>
      </c>
      <c r="O14" s="16" t="s">
        <v>30</v>
      </c>
      <c r="P14" s="22" t="s">
        <v>40</v>
      </c>
      <c r="Q14" s="22" t="s">
        <v>41</v>
      </c>
      <c r="R14" s="23" t="s">
        <v>36</v>
      </c>
      <c r="S14" s="19"/>
    </row>
    <row r="15" spans="1:17" ht="10.5">
      <c r="A15" s="8">
        <v>1991</v>
      </c>
      <c r="B15" s="9" t="s">
        <v>6</v>
      </c>
      <c r="C15" s="9" t="s">
        <v>9</v>
      </c>
      <c r="D15" s="10">
        <v>9036444.658317981</v>
      </c>
      <c r="F15" s="11" t="str">
        <f t="shared" si="0"/>
        <v>1991Maritime</v>
      </c>
      <c r="G15" s="11" t="str">
        <f t="shared" si="1"/>
        <v>1991MaritimeMaritimeF/General cargo</v>
      </c>
      <c r="H15" s="15">
        <v>1990</v>
      </c>
      <c r="I15" s="11">
        <f aca="true" t="shared" si="3" ref="I15:K25">SUMIF($F$114:$F$245,$H15&amp;I$14,$D$114:$D$245)</f>
        <v>136232387.43729722</v>
      </c>
      <c r="J15" s="11">
        <f t="shared" si="3"/>
        <v>2654143.1340207467</v>
      </c>
      <c r="K15" s="11">
        <f t="shared" si="3"/>
        <v>11628240.80123754</v>
      </c>
      <c r="L15" s="11">
        <v>400747550.3030268</v>
      </c>
      <c r="M15" s="11">
        <v>9643533.089935303</v>
      </c>
      <c r="N15" s="11">
        <v>19314769.8515625</v>
      </c>
      <c r="O15" s="11">
        <v>3191795.8466796875</v>
      </c>
      <c r="P15" s="21">
        <v>368597451.5148493</v>
      </c>
      <c r="Q15" s="21">
        <f aca="true" t="shared" si="4" ref="Q15:Q25">N15+O15</f>
        <v>22506565.698242188</v>
      </c>
    </row>
    <row r="16" spans="1:17" ht="10.5">
      <c r="A16" s="8">
        <v>1991</v>
      </c>
      <c r="B16" s="9" t="s">
        <v>6</v>
      </c>
      <c r="C16" s="9" t="s">
        <v>10</v>
      </c>
      <c r="D16" s="10">
        <v>14742993.529485894</v>
      </c>
      <c r="F16" s="11" t="str">
        <f t="shared" si="0"/>
        <v>1991Maritime</v>
      </c>
      <c r="G16" s="11" t="str">
        <f t="shared" si="1"/>
        <v>1991MaritimeMaritimeF/Liquid Bulk</v>
      </c>
      <c r="H16" s="15">
        <v>1991</v>
      </c>
      <c r="I16" s="11">
        <f t="shared" si="3"/>
        <v>142811090.14037114</v>
      </c>
      <c r="J16" s="11">
        <f t="shared" si="3"/>
        <v>2814482.115040061</v>
      </c>
      <c r="K16" s="11">
        <f t="shared" si="3"/>
        <v>12530555.447274879</v>
      </c>
      <c r="L16" s="11">
        <v>409518966.9128546</v>
      </c>
      <c r="M16" s="11">
        <v>9557925.2862854</v>
      </c>
      <c r="N16" s="11">
        <v>19490992.44921875</v>
      </c>
      <c r="O16" s="11">
        <v>3222688.8076171875</v>
      </c>
      <c r="P16" s="21">
        <v>377247360.3697333</v>
      </c>
      <c r="Q16" s="21">
        <f t="shared" si="4"/>
        <v>22713681.256835938</v>
      </c>
    </row>
    <row r="17" spans="1:17" ht="10.5">
      <c r="A17" s="8">
        <v>1991</v>
      </c>
      <c r="B17" s="9" t="s">
        <v>6</v>
      </c>
      <c r="C17" s="9" t="s">
        <v>11</v>
      </c>
      <c r="D17" s="10">
        <v>30585783.546604224</v>
      </c>
      <c r="F17" s="11" t="str">
        <f t="shared" si="0"/>
        <v>1991Maritime</v>
      </c>
      <c r="G17" s="11" t="str">
        <f t="shared" si="1"/>
        <v>1991MaritimeMaritimeF/RoRo/Cargo</v>
      </c>
      <c r="H17" s="15">
        <v>1992</v>
      </c>
      <c r="I17" s="11">
        <f t="shared" si="3"/>
        <v>149763321.6050128</v>
      </c>
      <c r="J17" s="11">
        <f t="shared" si="3"/>
        <v>2879970.890810492</v>
      </c>
      <c r="K17" s="11">
        <f t="shared" si="3"/>
        <v>11871752.233346606</v>
      </c>
      <c r="L17" s="11">
        <v>418607798.97359794</v>
      </c>
      <c r="M17" s="11">
        <v>9475489.445007324</v>
      </c>
      <c r="N17" s="11">
        <v>19661593.375</v>
      </c>
      <c r="O17" s="11">
        <v>3253421.2602539062</v>
      </c>
      <c r="P17" s="21">
        <v>386217294.8933367</v>
      </c>
      <c r="Q17" s="21">
        <f t="shared" si="4"/>
        <v>22915014.635253906</v>
      </c>
    </row>
    <row r="18" spans="1:17" ht="10.5">
      <c r="A18" s="8">
        <v>1991</v>
      </c>
      <c r="B18" s="9" t="s">
        <v>12</v>
      </c>
      <c r="C18" s="9" t="s">
        <v>14</v>
      </c>
      <c r="D18" s="10">
        <v>8896.765641545278</v>
      </c>
      <c r="F18" s="11" t="str">
        <f t="shared" si="0"/>
        <v>1991Rail</v>
      </c>
      <c r="G18" s="11" t="str">
        <f t="shared" si="1"/>
        <v>1991RailRailF/Railcar</v>
      </c>
      <c r="H18" s="15">
        <v>1993</v>
      </c>
      <c r="I18" s="11">
        <f t="shared" si="3"/>
        <v>157108915.97056508</v>
      </c>
      <c r="J18" s="11">
        <f t="shared" si="3"/>
        <v>2864586.7483450165</v>
      </c>
      <c r="K18" s="11">
        <f t="shared" si="3"/>
        <v>12232067.371268485</v>
      </c>
      <c r="L18" s="11">
        <v>427928525.31612206</v>
      </c>
      <c r="M18" s="11">
        <v>9403474.193359375</v>
      </c>
      <c r="N18" s="11">
        <v>19776701.57421875</v>
      </c>
      <c r="O18" s="11">
        <v>3276270.6293945312</v>
      </c>
      <c r="P18" s="21">
        <v>395472078.9191494</v>
      </c>
      <c r="Q18" s="21">
        <f t="shared" si="4"/>
        <v>23052972.20361328</v>
      </c>
    </row>
    <row r="19" spans="1:17" ht="10.5">
      <c r="A19" s="8">
        <v>1991</v>
      </c>
      <c r="B19" s="9" t="s">
        <v>12</v>
      </c>
      <c r="C19" s="9" t="s">
        <v>13</v>
      </c>
      <c r="D19" s="10">
        <v>4762890.062304086</v>
      </c>
      <c r="F19" s="11" t="str">
        <f t="shared" si="0"/>
        <v>1991Rail</v>
      </c>
      <c r="G19" s="11" t="str">
        <f t="shared" si="1"/>
        <v>1991RailRailF/Locomotive</v>
      </c>
      <c r="H19" s="15">
        <v>1994</v>
      </c>
      <c r="I19" s="11">
        <f t="shared" si="3"/>
        <v>164868747.96291387</v>
      </c>
      <c r="J19" s="11">
        <f t="shared" si="3"/>
        <v>2899830.497386649</v>
      </c>
      <c r="K19" s="11">
        <f t="shared" si="3"/>
        <v>13075650.73704255</v>
      </c>
      <c r="L19" s="11">
        <v>437241155.010214</v>
      </c>
      <c r="M19" s="11">
        <v>9323460.710784912</v>
      </c>
      <c r="N19" s="11">
        <v>19985978.278808594</v>
      </c>
      <c r="O19" s="11">
        <v>3312246.9645996094</v>
      </c>
      <c r="P19" s="21">
        <v>404619469.05602086</v>
      </c>
      <c r="Q19" s="21">
        <f t="shared" si="4"/>
        <v>23298225.243408203</v>
      </c>
    </row>
    <row r="20" spans="1:17" ht="10.5">
      <c r="A20" s="8">
        <v>1991</v>
      </c>
      <c r="B20" s="9" t="s">
        <v>15</v>
      </c>
      <c r="C20" s="9" t="s">
        <v>28</v>
      </c>
      <c r="D20" s="10">
        <v>159228480.3957794</v>
      </c>
      <c r="F20" s="11" t="str">
        <f t="shared" si="0"/>
        <v>1991Road</v>
      </c>
      <c r="G20" s="11" t="str">
        <f t="shared" si="1"/>
        <v>1991RoadHDV</v>
      </c>
      <c r="H20" s="15">
        <v>1995</v>
      </c>
      <c r="I20" s="11">
        <f t="shared" si="3"/>
        <v>173064767.07144034</v>
      </c>
      <c r="J20" s="11">
        <f t="shared" si="3"/>
        <v>2759542.3937758263</v>
      </c>
      <c r="K20" s="11">
        <f t="shared" si="3"/>
        <v>12941276.926499555</v>
      </c>
      <c r="L20" s="11">
        <v>446094983.06613564</v>
      </c>
      <c r="M20" s="11">
        <v>9240164.72631836</v>
      </c>
      <c r="N20" s="11">
        <v>20114016.38720703</v>
      </c>
      <c r="O20" s="11">
        <v>3336406.0603027344</v>
      </c>
      <c r="P20" s="21">
        <v>413404395.8923075</v>
      </c>
      <c r="Q20" s="21">
        <f t="shared" si="4"/>
        <v>23450422.447509766</v>
      </c>
    </row>
    <row r="21" spans="1:17" ht="10.5">
      <c r="A21" s="8">
        <v>1991</v>
      </c>
      <c r="B21" s="9" t="s">
        <v>15</v>
      </c>
      <c r="C21" s="9" t="s">
        <v>27</v>
      </c>
      <c r="D21" s="10">
        <v>73316884.14654109</v>
      </c>
      <c r="F21" s="11" t="str">
        <f t="shared" si="0"/>
        <v>1991Road</v>
      </c>
      <c r="G21" s="11" t="str">
        <f t="shared" si="1"/>
        <v>1991RoadLDV</v>
      </c>
      <c r="H21" s="15">
        <v>1996</v>
      </c>
      <c r="I21" s="11">
        <f t="shared" si="3"/>
        <v>169639633.01777673</v>
      </c>
      <c r="J21" s="11">
        <f t="shared" si="3"/>
        <v>2854855.8840046176</v>
      </c>
      <c r="K21" s="11">
        <f t="shared" si="3"/>
        <v>12908361.444730608</v>
      </c>
      <c r="L21" s="11">
        <v>454656881.45853245</v>
      </c>
      <c r="M21" s="11">
        <v>9153431.261352539</v>
      </c>
      <c r="N21" s="11">
        <v>20251685.39111328</v>
      </c>
      <c r="O21" s="11">
        <v>3361642.727416992</v>
      </c>
      <c r="P21" s="21">
        <v>421890122.07864964</v>
      </c>
      <c r="Q21" s="21">
        <f t="shared" si="4"/>
        <v>23613328.118530273</v>
      </c>
    </row>
    <row r="22" spans="1:17" ht="10.5">
      <c r="A22" s="8">
        <v>1992</v>
      </c>
      <c r="B22" s="9" t="s">
        <v>4</v>
      </c>
      <c r="C22" s="9" t="s">
        <v>5</v>
      </c>
      <c r="D22" s="10">
        <v>3301325.8222394134</v>
      </c>
      <c r="F22" s="11" t="str">
        <f t="shared" si="0"/>
        <v>1992Inland</v>
      </c>
      <c r="G22" s="11" t="str">
        <f t="shared" si="1"/>
        <v>1992InlandInlandWaterwaysF</v>
      </c>
      <c r="H22" s="15">
        <v>1997</v>
      </c>
      <c r="I22" s="11">
        <f t="shared" si="3"/>
        <v>179685128.42206427</v>
      </c>
      <c r="J22" s="11">
        <f t="shared" si="3"/>
        <v>2911909.6165612964</v>
      </c>
      <c r="K22" s="11">
        <f t="shared" si="3"/>
        <v>12958874.267588265</v>
      </c>
      <c r="L22" s="11">
        <v>462820978.99722576</v>
      </c>
      <c r="M22" s="11">
        <v>9000300.228565216</v>
      </c>
      <c r="N22" s="11">
        <v>20351987.751708984</v>
      </c>
      <c r="O22" s="11">
        <v>3381629.99420166</v>
      </c>
      <c r="P22" s="21">
        <v>430087061.0227499</v>
      </c>
      <c r="Q22" s="21">
        <f t="shared" si="4"/>
        <v>23733617.745910645</v>
      </c>
    </row>
    <row r="23" spans="1:17" ht="10.5">
      <c r="A23" s="8">
        <v>1992</v>
      </c>
      <c r="B23" s="9" t="s">
        <v>6</v>
      </c>
      <c r="C23" s="9" t="s">
        <v>7</v>
      </c>
      <c r="D23" s="10">
        <v>63748317.82686463</v>
      </c>
      <c r="F23" s="11" t="str">
        <f t="shared" si="0"/>
        <v>1992Maritime</v>
      </c>
      <c r="G23" s="11" t="str">
        <f t="shared" si="1"/>
        <v>1992MaritimeMaritimeF/Container</v>
      </c>
      <c r="H23" s="15">
        <v>1998</v>
      </c>
      <c r="I23" s="11">
        <f t="shared" si="3"/>
        <v>196401107.7207778</v>
      </c>
      <c r="J23" s="11">
        <f t="shared" si="3"/>
        <v>3111424.6362659936</v>
      </c>
      <c r="K23" s="11">
        <f t="shared" si="3"/>
        <v>13709217.795060152</v>
      </c>
      <c r="L23" s="11">
        <v>471283911.1287605</v>
      </c>
      <c r="M23" s="11">
        <v>8851917.942790985</v>
      </c>
      <c r="N23" s="11">
        <v>20447224.33935547</v>
      </c>
      <c r="O23" s="11">
        <v>3401382.5139160156</v>
      </c>
      <c r="P23" s="21">
        <v>438583386.33269805</v>
      </c>
      <c r="Q23" s="21">
        <f t="shared" si="4"/>
        <v>23848606.853271484</v>
      </c>
    </row>
    <row r="24" spans="1:17" ht="10.5">
      <c r="A24" s="8">
        <v>1992</v>
      </c>
      <c r="B24" s="9" t="s">
        <v>6</v>
      </c>
      <c r="C24" s="9" t="s">
        <v>8</v>
      </c>
      <c r="D24" s="10">
        <v>10222857.203169078</v>
      </c>
      <c r="F24" s="11" t="str">
        <f t="shared" si="0"/>
        <v>1992Maritime</v>
      </c>
      <c r="G24" s="11" t="str">
        <f t="shared" si="1"/>
        <v>1992MaritimeMaritimeF/Dry Bulk</v>
      </c>
      <c r="H24" s="15">
        <v>1999</v>
      </c>
      <c r="I24" s="11">
        <f t="shared" si="3"/>
        <v>208452424.81555</v>
      </c>
      <c r="J24" s="11">
        <f t="shared" si="3"/>
        <v>3186296.1207889086</v>
      </c>
      <c r="K24" s="11">
        <f t="shared" si="3"/>
        <v>13602970.513244955</v>
      </c>
      <c r="L24" s="11">
        <v>479717349.73501456</v>
      </c>
      <c r="M24" s="11">
        <v>8718739.343383789</v>
      </c>
      <c r="N24" s="11">
        <v>20538721.377441406</v>
      </c>
      <c r="O24" s="11">
        <v>3420382.2869873047</v>
      </c>
      <c r="P24" s="21">
        <v>447039506.72720206</v>
      </c>
      <c r="Q24" s="21">
        <f t="shared" si="4"/>
        <v>23959103.66442871</v>
      </c>
    </row>
    <row r="25" spans="1:17" ht="10.5">
      <c r="A25" s="8">
        <v>1992</v>
      </c>
      <c r="B25" s="9" t="s">
        <v>6</v>
      </c>
      <c r="C25" s="9" t="s">
        <v>9</v>
      </c>
      <c r="D25" s="10">
        <v>9136350.672965685</v>
      </c>
      <c r="F25" s="11" t="str">
        <f t="shared" si="0"/>
        <v>1992Maritime</v>
      </c>
      <c r="G25" s="11" t="str">
        <f t="shared" si="1"/>
        <v>1992MaritimeMaritimeF/General cargo</v>
      </c>
      <c r="H25" s="15">
        <v>2000</v>
      </c>
      <c r="I25" s="11">
        <f t="shared" si="3"/>
        <v>215405148.12913203</v>
      </c>
      <c r="J25" s="11">
        <f t="shared" si="3"/>
        <v>3187929.5469105598</v>
      </c>
      <c r="K25" s="11">
        <f t="shared" si="3"/>
        <v>13450489.710530646</v>
      </c>
      <c r="L25" s="11">
        <v>488093752.68570507</v>
      </c>
      <c r="M25" s="11">
        <v>8599830.560409546</v>
      </c>
      <c r="N25" s="11">
        <v>20622440.872070312</v>
      </c>
      <c r="O25" s="11">
        <v>3438299.403076172</v>
      </c>
      <c r="P25" s="21">
        <v>455433181.85014904</v>
      </c>
      <c r="Q25" s="21">
        <f t="shared" si="4"/>
        <v>24060740.275146484</v>
      </c>
    </row>
    <row r="26" spans="1:7" ht="10.5">
      <c r="A26" s="8">
        <v>1992</v>
      </c>
      <c r="B26" s="9" t="s">
        <v>6</v>
      </c>
      <c r="C26" s="9" t="s">
        <v>10</v>
      </c>
      <c r="D26" s="10">
        <v>14278917.84372012</v>
      </c>
      <c r="F26" s="11" t="str">
        <f t="shared" si="0"/>
        <v>1992Maritime</v>
      </c>
      <c r="G26" s="11" t="str">
        <f t="shared" si="1"/>
        <v>1992MaritimeMaritimeF/Liquid Bulk</v>
      </c>
    </row>
    <row r="27" spans="1:15" ht="10.5">
      <c r="A27" s="8">
        <v>1992</v>
      </c>
      <c r="B27" s="9" t="s">
        <v>6</v>
      </c>
      <c r="C27" s="9" t="s">
        <v>11</v>
      </c>
      <c r="D27" s="10">
        <v>30906864.593529753</v>
      </c>
      <c r="F27" s="11" t="str">
        <f t="shared" si="0"/>
        <v>1992Maritime</v>
      </c>
      <c r="G27" s="11" t="str">
        <f t="shared" si="1"/>
        <v>1992MaritimeMaritimeF/RoRo/Cargo</v>
      </c>
      <c r="H27" s="17" t="s">
        <v>38</v>
      </c>
      <c r="I27" s="18"/>
      <c r="J27" s="18"/>
      <c r="K27" s="18"/>
      <c r="L27" s="18"/>
      <c r="M27" s="18"/>
      <c r="N27" s="18"/>
      <c r="O27" s="19" t="s">
        <v>49</v>
      </c>
    </row>
    <row r="28" spans="1:14" ht="10.5">
      <c r="A28" s="8">
        <v>1992</v>
      </c>
      <c r="B28" s="9" t="s">
        <v>12</v>
      </c>
      <c r="C28" s="9" t="s">
        <v>14</v>
      </c>
      <c r="D28" s="10">
        <v>9827.319381146632</v>
      </c>
      <c r="F28" s="11" t="str">
        <f t="shared" si="0"/>
        <v>1992Rail</v>
      </c>
      <c r="G28" s="11" t="str">
        <f t="shared" si="1"/>
        <v>1992RailRailF/Railcar</v>
      </c>
      <c r="H28" s="15" t="s">
        <v>25</v>
      </c>
      <c r="I28" s="16" t="s">
        <v>4</v>
      </c>
      <c r="J28" s="16" t="s">
        <v>6</v>
      </c>
      <c r="K28" s="16" t="s">
        <v>12</v>
      </c>
      <c r="L28" s="16" t="s">
        <v>15</v>
      </c>
      <c r="M28" s="16" t="s">
        <v>27</v>
      </c>
      <c r="N28" s="16" t="s">
        <v>28</v>
      </c>
    </row>
    <row r="29" spans="1:14" ht="10.5">
      <c r="A29" s="8">
        <v>1992</v>
      </c>
      <c r="B29" s="9" t="s">
        <v>12</v>
      </c>
      <c r="C29" s="9" t="s">
        <v>13</v>
      </c>
      <c r="D29" s="10">
        <v>4672091.094251428</v>
      </c>
      <c r="F29" s="11" t="str">
        <f t="shared" si="0"/>
        <v>1992Rail</v>
      </c>
      <c r="G29" s="11" t="str">
        <f t="shared" si="1"/>
        <v>1992RailRailF/Locomotive</v>
      </c>
      <c r="H29" s="15">
        <v>1990</v>
      </c>
      <c r="I29" s="11">
        <f>I2/pkm_tkm!I2</f>
        <v>30.898717948717948</v>
      </c>
      <c r="J29" s="11">
        <f>J2/pkm_tkm!J2</f>
        <v>13.506906133424932</v>
      </c>
      <c r="K29" s="11">
        <f>K2/pkm_tkm!K2</f>
        <v>23.982571758251922</v>
      </c>
      <c r="L29" s="11">
        <f>L2/pkm_tkm!L2</f>
        <v>122.32433568483215</v>
      </c>
      <c r="M29" s="11">
        <f>M2/pkm_tkm!M2</f>
        <v>407.7012063901458</v>
      </c>
      <c r="N29" s="11">
        <f>N2/pkm_tkm!N2</f>
        <v>91.68937032552549</v>
      </c>
    </row>
    <row r="30" spans="1:14" ht="10.5">
      <c r="A30" s="8">
        <v>1992</v>
      </c>
      <c r="B30" s="9" t="s">
        <v>15</v>
      </c>
      <c r="C30" s="9" t="s">
        <v>28</v>
      </c>
      <c r="D30" s="10">
        <v>164522727.18086186</v>
      </c>
      <c r="F30" s="11" t="str">
        <f t="shared" si="0"/>
        <v>1992Road</v>
      </c>
      <c r="G30" s="11" t="str">
        <f t="shared" si="1"/>
        <v>1992RoadHDV</v>
      </c>
      <c r="H30" s="15">
        <v>1991</v>
      </c>
      <c r="I30" s="11">
        <f>I3/pkm_tkm!I3</f>
        <v>30.898717948717962</v>
      </c>
      <c r="J30" s="11">
        <f>J3/pkm_tkm!J3</f>
        <v>13.543695937233489</v>
      </c>
      <c r="K30" s="11">
        <f>K3/pkm_tkm!K3</f>
        <v>22.600393614262952</v>
      </c>
      <c r="L30" s="11">
        <f>L3/pkm_tkm!L3</f>
        <v>122.5584875027734</v>
      </c>
      <c r="M30" s="11">
        <f>M3/pkm_tkm!M3</f>
        <v>407.7371399672988</v>
      </c>
      <c r="N30" s="11">
        <f>N3/pkm_tkm!N3</f>
        <v>91.69723460185011</v>
      </c>
    </row>
    <row r="31" spans="1:14" ht="10.5">
      <c r="A31" s="8">
        <v>1992</v>
      </c>
      <c r="B31" s="9" t="s">
        <v>15</v>
      </c>
      <c r="C31" s="9" t="s">
        <v>27</v>
      </c>
      <c r="D31" s="10">
        <v>75743340.25996172</v>
      </c>
      <c r="F31" s="11" t="str">
        <f t="shared" si="0"/>
        <v>1992Road</v>
      </c>
      <c r="G31" s="11" t="str">
        <f t="shared" si="1"/>
        <v>1992RoadLDV</v>
      </c>
      <c r="H31" s="15">
        <v>1992</v>
      </c>
      <c r="I31" s="11">
        <f>I4/pkm_tkm!I4</f>
        <v>30.898717948717934</v>
      </c>
      <c r="J31" s="11">
        <f>J4/pkm_tkm!J4</f>
        <v>13.716558170333176</v>
      </c>
      <c r="K31" s="11">
        <f>K4/pkm_tkm!K4</f>
        <v>22.590240934601855</v>
      </c>
      <c r="L31" s="11">
        <f>L4/pkm_tkm!L4</f>
        <v>122.5378727137341</v>
      </c>
      <c r="M31" s="11">
        <f>M4/pkm_tkm!M4</f>
        <v>407.8463169509146</v>
      </c>
      <c r="N31" s="11">
        <f>N4/pkm_tkm!N4</f>
        <v>91.66093058146667</v>
      </c>
    </row>
    <row r="32" spans="1:14" ht="10.5">
      <c r="A32" s="8">
        <v>1993</v>
      </c>
      <c r="B32" s="9" t="s">
        <v>4</v>
      </c>
      <c r="C32" s="9" t="s">
        <v>5</v>
      </c>
      <c r="D32" s="10">
        <v>3231336.4206921617</v>
      </c>
      <c r="F32" s="11" t="str">
        <f t="shared" si="0"/>
        <v>1993Inland</v>
      </c>
      <c r="G32" s="11" t="str">
        <f t="shared" si="1"/>
        <v>1993InlandInlandWaterwaysF</v>
      </c>
      <c r="H32" s="15">
        <v>1993</v>
      </c>
      <c r="I32" s="11">
        <f>I5/pkm_tkm!I5</f>
        <v>30.898717948717938</v>
      </c>
      <c r="J32" s="11">
        <f>J5/pkm_tkm!J5</f>
        <v>13.659085526559432</v>
      </c>
      <c r="K32" s="11">
        <f>K5/pkm_tkm!K5</f>
        <v>23.202157131741266</v>
      </c>
      <c r="L32" s="11">
        <f>L5/pkm_tkm!L5</f>
        <v>122.26471721428437</v>
      </c>
      <c r="M32" s="11">
        <f>M5/pkm_tkm!M5</f>
        <v>408.03427937187666</v>
      </c>
      <c r="N32" s="11">
        <f>N5/pkm_tkm!N5</f>
        <v>91.65810044938402</v>
      </c>
    </row>
    <row r="33" spans="1:14" ht="10.5">
      <c r="A33" s="8">
        <v>1993</v>
      </c>
      <c r="B33" s="9" t="s">
        <v>6</v>
      </c>
      <c r="C33" s="9" t="s">
        <v>7</v>
      </c>
      <c r="D33" s="10">
        <v>63494274.2591582</v>
      </c>
      <c r="F33" s="11" t="str">
        <f t="shared" si="0"/>
        <v>1993Maritime</v>
      </c>
      <c r="G33" s="11" t="str">
        <f t="shared" si="1"/>
        <v>1993MaritimeMaritimeF/Container</v>
      </c>
      <c r="H33" s="15">
        <v>1994</v>
      </c>
      <c r="I33" s="11">
        <f>I6/pkm_tkm!I6</f>
        <v>30.898717948717948</v>
      </c>
      <c r="J33" s="11">
        <f>J6/pkm_tkm!J6</f>
        <v>13.722894829857724</v>
      </c>
      <c r="K33" s="11">
        <f>K6/pkm_tkm!K6</f>
        <v>23.055817189767513</v>
      </c>
      <c r="L33" s="11">
        <f>L6/pkm_tkm!L6</f>
        <v>122.45866466065421</v>
      </c>
      <c r="M33" s="11">
        <f>M6/pkm_tkm!M6</f>
        <v>408.0795284371165</v>
      </c>
      <c r="N33" s="11">
        <f>N6/pkm_tkm!N6</f>
        <v>91.711299580746</v>
      </c>
    </row>
    <row r="34" spans="1:14" ht="10.5">
      <c r="A34" s="8">
        <v>1993</v>
      </c>
      <c r="B34" s="9" t="s">
        <v>6</v>
      </c>
      <c r="C34" s="9" t="s">
        <v>8</v>
      </c>
      <c r="D34" s="10">
        <v>10226497.559198925</v>
      </c>
      <c r="F34" s="11" t="str">
        <f t="shared" si="0"/>
        <v>1993Maritime</v>
      </c>
      <c r="G34" s="11" t="str">
        <f t="shared" si="1"/>
        <v>1993MaritimeMaritimeF/Dry Bulk</v>
      </c>
      <c r="H34" s="15">
        <v>1995</v>
      </c>
      <c r="I34" s="11">
        <f>I7/pkm_tkm!I7</f>
        <v>30.898717948717948</v>
      </c>
      <c r="J34" s="11">
        <f>J7/pkm_tkm!J7</f>
        <v>13.710177410287239</v>
      </c>
      <c r="K34" s="11">
        <f>K7/pkm_tkm!K7</f>
        <v>23.007484795478295</v>
      </c>
      <c r="L34" s="11">
        <f>L7/pkm_tkm!L7</f>
        <v>122.86126282306162</v>
      </c>
      <c r="M34" s="11">
        <f>M7/pkm_tkm!M7</f>
        <v>407.0514776496242</v>
      </c>
      <c r="N34" s="11">
        <f>N7/pkm_tkm!N7</f>
        <v>91.77230014917777</v>
      </c>
    </row>
    <row r="35" spans="1:14" ht="10.5">
      <c r="A35" s="8">
        <v>1993</v>
      </c>
      <c r="B35" s="9" t="s">
        <v>6</v>
      </c>
      <c r="C35" s="9" t="s">
        <v>9</v>
      </c>
      <c r="D35" s="10">
        <v>9058913.136448938</v>
      </c>
      <c r="F35" s="11" t="str">
        <f t="shared" si="0"/>
        <v>1993Maritime</v>
      </c>
      <c r="G35" s="11" t="str">
        <f t="shared" si="1"/>
        <v>1993MaritimeMaritimeF/General cargo</v>
      </c>
      <c r="H35" s="15">
        <v>1996</v>
      </c>
      <c r="I35" s="11">
        <f>I8/pkm_tkm!I8</f>
        <v>30.898717948717938</v>
      </c>
      <c r="J35" s="11">
        <f>J8/pkm_tkm!J8</f>
        <v>13.827048054799375</v>
      </c>
      <c r="K35" s="11">
        <f>K8/pkm_tkm!K8</f>
        <v>22.661031015227532</v>
      </c>
      <c r="L35" s="11">
        <f>L8/pkm_tkm!L8</f>
        <v>122.94258811327032</v>
      </c>
      <c r="M35" s="11">
        <f>M8/pkm_tkm!M8</f>
        <v>404.5446099561287</v>
      </c>
      <c r="N35" s="11">
        <f>N8/pkm_tkm!N8</f>
        <v>91.80455991690158</v>
      </c>
    </row>
    <row r="36" spans="1:14" ht="10.5">
      <c r="A36" s="8">
        <v>1993</v>
      </c>
      <c r="B36" s="9" t="s">
        <v>6</v>
      </c>
      <c r="C36" s="9" t="s">
        <v>10</v>
      </c>
      <c r="D36" s="10">
        <v>14566471.353794934</v>
      </c>
      <c r="F36" s="11" t="str">
        <f t="shared" si="0"/>
        <v>1993Maritime</v>
      </c>
      <c r="G36" s="11" t="str">
        <f t="shared" si="1"/>
        <v>1993MaritimeMaritimeF/Liquid Bulk</v>
      </c>
      <c r="H36" s="15">
        <v>1997</v>
      </c>
      <c r="I36" s="11">
        <f>I9/pkm_tkm!I9</f>
        <v>30.898717948717945</v>
      </c>
      <c r="J36" s="11">
        <f>J9/pkm_tkm!J9</f>
        <v>13.770733521528767</v>
      </c>
      <c r="K36" s="11">
        <f>K9/pkm_tkm!K9</f>
        <v>22.730102380030186</v>
      </c>
      <c r="L36" s="11">
        <f>L9/pkm_tkm!L9</f>
        <v>123.02212753177288</v>
      </c>
      <c r="M36" s="11">
        <f>M9/pkm_tkm!M9</f>
        <v>402.4092076788655</v>
      </c>
      <c r="N36" s="11">
        <f>N9/pkm_tkm!N9</f>
        <v>91.84744443581432</v>
      </c>
    </row>
    <row r="37" spans="1:14" ht="10.5">
      <c r="A37" s="8">
        <v>1993</v>
      </c>
      <c r="B37" s="9" t="s">
        <v>6</v>
      </c>
      <c r="C37" s="9" t="s">
        <v>11</v>
      </c>
      <c r="D37" s="10">
        <v>30739107.36513763</v>
      </c>
      <c r="F37" s="11" t="str">
        <f t="shared" si="0"/>
        <v>1993Maritime</v>
      </c>
      <c r="G37" s="11" t="str">
        <f t="shared" si="1"/>
        <v>1993MaritimeMaritimeF/RoRo/Cargo</v>
      </c>
      <c r="H37" s="15">
        <v>1998</v>
      </c>
      <c r="I37" s="11">
        <f>I10/pkm_tkm!I10</f>
        <v>30.898717948717945</v>
      </c>
      <c r="J37" s="11">
        <f>J10/pkm_tkm!J10</f>
        <v>13.804981365029944</v>
      </c>
      <c r="K37" s="11">
        <f>K10/pkm_tkm!K10</f>
        <v>22.59494386299833</v>
      </c>
      <c r="L37" s="11">
        <f>L10/pkm_tkm!L10</f>
        <v>123.06912660602656</v>
      </c>
      <c r="M37" s="11">
        <f>M10/pkm_tkm!M10</f>
        <v>400.5489425607546</v>
      </c>
      <c r="N37" s="11">
        <f>N10/pkm_tkm!N10</f>
        <v>91.89336227800794</v>
      </c>
    </row>
    <row r="38" spans="1:14" ht="10.5">
      <c r="A38" s="8">
        <v>1993</v>
      </c>
      <c r="B38" s="9" t="s">
        <v>12</v>
      </c>
      <c r="C38" s="9" t="s">
        <v>14</v>
      </c>
      <c r="D38" s="10">
        <v>9683.070204374251</v>
      </c>
      <c r="F38" s="11" t="str">
        <f t="shared" si="0"/>
        <v>1993Rail</v>
      </c>
      <c r="G38" s="11" t="str">
        <f t="shared" si="1"/>
        <v>1993RailRailF/Railcar</v>
      </c>
      <c r="H38" s="15">
        <v>1999</v>
      </c>
      <c r="I38" s="11">
        <f>I11/pkm_tkm!I11</f>
        <v>30.89871794871794</v>
      </c>
      <c r="J38" s="11">
        <f>J11/pkm_tkm!J11</f>
        <v>13.833838200621567</v>
      </c>
      <c r="K38" s="11">
        <f>K11/pkm_tkm!K11</f>
        <v>22.851630167030624</v>
      </c>
      <c r="L38" s="11">
        <f>L11/pkm_tkm!L11</f>
        <v>123.09620151437413</v>
      </c>
      <c r="M38" s="11">
        <f>M11/pkm_tkm!M11</f>
        <v>398.8879618070725</v>
      </c>
      <c r="N38" s="11">
        <f>N11/pkm_tkm!N11</f>
        <v>91.93122291290769</v>
      </c>
    </row>
    <row r="39" spans="1:14" ht="10.5">
      <c r="A39" s="8">
        <v>1993</v>
      </c>
      <c r="B39" s="9" t="s">
        <v>12</v>
      </c>
      <c r="C39" s="9" t="s">
        <v>13</v>
      </c>
      <c r="D39" s="10">
        <v>4655130.1132644145</v>
      </c>
      <c r="F39" s="11" t="str">
        <f t="shared" si="0"/>
        <v>1993Rail</v>
      </c>
      <c r="G39" s="11" t="str">
        <f t="shared" si="1"/>
        <v>1993RailRailF/Locomotive</v>
      </c>
      <c r="H39" s="15">
        <v>2000</v>
      </c>
      <c r="I39" s="11">
        <f>I12/pkm_tkm!I12</f>
        <v>30.89871794871794</v>
      </c>
      <c r="J39" s="11">
        <f>J12/pkm_tkm!J12</f>
        <v>13.869218910867147</v>
      </c>
      <c r="K39" s="11">
        <f>K12/pkm_tkm!K12</f>
        <v>22.825985856675732</v>
      </c>
      <c r="L39" s="11">
        <f>L12/pkm_tkm!L12</f>
        <v>123.10402243233573</v>
      </c>
      <c r="M39" s="11">
        <f>M12/pkm_tkm!M12</f>
        <v>397.3852479933792</v>
      </c>
      <c r="N39" s="11">
        <f>N12/pkm_tkm!N12</f>
        <v>91.96582473423993</v>
      </c>
    </row>
    <row r="40" spans="1:8" ht="10.5">
      <c r="A40" s="8">
        <v>1993</v>
      </c>
      <c r="B40" s="9" t="s">
        <v>15</v>
      </c>
      <c r="C40" s="9" t="s">
        <v>28</v>
      </c>
      <c r="D40" s="10">
        <v>169920413.5427938</v>
      </c>
      <c r="F40" s="11" t="str">
        <f t="shared" si="0"/>
        <v>1993Road</v>
      </c>
      <c r="G40" s="11" t="str">
        <f t="shared" si="1"/>
        <v>1993RoadHDV</v>
      </c>
      <c r="H40" s="15"/>
    </row>
    <row r="41" spans="1:18" ht="10.5">
      <c r="A41" s="8">
        <v>1993</v>
      </c>
      <c r="B41" s="9" t="s">
        <v>15</v>
      </c>
      <c r="C41" s="9" t="s">
        <v>27</v>
      </c>
      <c r="D41" s="10">
        <v>78195290.10205737</v>
      </c>
      <c r="F41" s="11" t="str">
        <f t="shared" si="0"/>
        <v>1993Road</v>
      </c>
      <c r="G41" s="11" t="str">
        <f t="shared" si="1"/>
        <v>1993RoadLDV</v>
      </c>
      <c r="H41" s="17" t="s">
        <v>39</v>
      </c>
      <c r="I41" s="18"/>
      <c r="J41" s="18"/>
      <c r="K41" s="18"/>
      <c r="L41" s="18"/>
      <c r="M41" s="18"/>
      <c r="N41" s="18"/>
      <c r="O41" s="18"/>
      <c r="P41" s="18"/>
      <c r="Q41" s="18"/>
      <c r="R41" s="19" t="s">
        <v>50</v>
      </c>
    </row>
    <row r="42" spans="1:17" ht="10.5">
      <c r="A42" s="8">
        <v>1994</v>
      </c>
      <c r="B42" s="9" t="s">
        <v>4</v>
      </c>
      <c r="C42" s="9" t="s">
        <v>5</v>
      </c>
      <c r="D42" s="10">
        <v>3504146.4284121166</v>
      </c>
      <c r="F42" s="11" t="str">
        <f t="shared" si="0"/>
        <v>1994Inland</v>
      </c>
      <c r="G42" s="11" t="str">
        <f t="shared" si="1"/>
        <v>1994InlandInlandWaterwaysF</v>
      </c>
      <c r="H42" s="15" t="s">
        <v>26</v>
      </c>
      <c r="I42" s="16" t="s">
        <v>16</v>
      </c>
      <c r="J42" s="16" t="s">
        <v>6</v>
      </c>
      <c r="K42" s="16" t="s">
        <v>12</v>
      </c>
      <c r="L42" s="16" t="s">
        <v>15</v>
      </c>
      <c r="M42" s="16" t="s">
        <v>31</v>
      </c>
      <c r="N42" s="16" t="s">
        <v>29</v>
      </c>
      <c r="O42" s="16" t="s">
        <v>30</v>
      </c>
      <c r="P42" s="22" t="s">
        <v>40</v>
      </c>
      <c r="Q42" s="22" t="s">
        <v>41</v>
      </c>
    </row>
    <row r="43" spans="1:17" ht="10.5">
      <c r="A43" s="8">
        <v>1994</v>
      </c>
      <c r="B43" s="9" t="s">
        <v>6</v>
      </c>
      <c r="C43" s="9" t="s">
        <v>7</v>
      </c>
      <c r="D43" s="10">
        <v>66002386.838606805</v>
      </c>
      <c r="F43" s="11" t="str">
        <f t="shared" si="0"/>
        <v>1994Maritime</v>
      </c>
      <c r="G43" s="11" t="str">
        <f t="shared" si="1"/>
        <v>1994MaritimeMaritimeF/Container</v>
      </c>
      <c r="H43" s="15">
        <v>1990</v>
      </c>
      <c r="I43" s="11">
        <f>I15/pkm_tkm!I15</f>
        <v>185.08396178953754</v>
      </c>
      <c r="J43" s="11">
        <f>J15/pkm_tkm!J15</f>
        <v>43.112410670067064</v>
      </c>
      <c r="K43" s="11">
        <f>K15/pkm_tkm!K15</f>
        <v>42.14705027017838</v>
      </c>
      <c r="L43" s="11">
        <f>L15/pkm_tkm!L15</f>
        <v>121.47189269013514</v>
      </c>
      <c r="M43" s="11">
        <f>M15/pkm_tkm!M15</f>
        <v>85.92238423848443</v>
      </c>
      <c r="N43" s="11">
        <f>N15/pkm_tkm!N15</f>
        <v>67.05368696854232</v>
      </c>
      <c r="O43" s="11">
        <f>O15/pkm_tkm!O15</f>
        <v>34.9339615640351</v>
      </c>
      <c r="P43" s="11">
        <f>P15/pkm_tkm!P15</f>
        <v>131.29281801088482</v>
      </c>
      <c r="Q43" s="11">
        <f>Q15/pkm_tkm!Q15</f>
        <v>59.31898519833786</v>
      </c>
    </row>
    <row r="44" spans="1:17" ht="10.5">
      <c r="A44" s="8">
        <v>1994</v>
      </c>
      <c r="B44" s="9" t="s">
        <v>6</v>
      </c>
      <c r="C44" s="9" t="s">
        <v>8</v>
      </c>
      <c r="D44" s="10">
        <v>10633276.878978174</v>
      </c>
      <c r="F44" s="11" t="str">
        <f t="shared" si="0"/>
        <v>1994Maritime</v>
      </c>
      <c r="G44" s="11" t="str">
        <f t="shared" si="1"/>
        <v>1994MaritimeMaritimeF/Dry Bulk</v>
      </c>
      <c r="H44" s="15">
        <v>1991</v>
      </c>
      <c r="I44" s="11">
        <f>I16/pkm_tkm!I16</f>
        <v>181.1009495205622</v>
      </c>
      <c r="J44" s="11">
        <f>J16/pkm_tkm!J16</f>
        <v>43.8539988108346</v>
      </c>
      <c r="K44" s="11">
        <f>K16/pkm_tkm!K16</f>
        <v>41.8676319334522</v>
      </c>
      <c r="L44" s="11">
        <f>L16/pkm_tkm!L16</f>
        <v>121.01072664841142</v>
      </c>
      <c r="M44" s="11">
        <f>M16/pkm_tkm!M16</f>
        <v>85.90998888629247</v>
      </c>
      <c r="N44" s="11">
        <f>N16/pkm_tkm!N16</f>
        <v>66.1645273152796</v>
      </c>
      <c r="O44" s="11">
        <f>O16/pkm_tkm!O16</f>
        <v>34.488707098671675</v>
      </c>
      <c r="P44" s="11">
        <f>P16/pkm_tkm!P16</f>
        <v>130.76738012462138</v>
      </c>
      <c r="Q44" s="11">
        <f>Q16/pkm_tkm!Q16</f>
        <v>58.536557320054634</v>
      </c>
    </row>
    <row r="45" spans="1:17" ht="10.5">
      <c r="A45" s="8">
        <v>1994</v>
      </c>
      <c r="B45" s="9" t="s">
        <v>6</v>
      </c>
      <c r="C45" s="9" t="s">
        <v>9</v>
      </c>
      <c r="D45" s="10">
        <v>9574021.374355987</v>
      </c>
      <c r="F45" s="11" t="str">
        <f t="shared" si="0"/>
        <v>1994Maritime</v>
      </c>
      <c r="G45" s="11" t="str">
        <f t="shared" si="1"/>
        <v>1994MaritimeMaritimeF/General cargo</v>
      </c>
      <c r="H45" s="15">
        <v>1992</v>
      </c>
      <c r="I45" s="11">
        <f>I17/pkm_tkm!I17</f>
        <v>177.21573186819563</v>
      </c>
      <c r="J45" s="11">
        <f>J17/pkm_tkm!J17</f>
        <v>44.394842614286766</v>
      </c>
      <c r="K45" s="11">
        <f>K17/pkm_tkm!K17</f>
        <v>43.57897480192378</v>
      </c>
      <c r="L45" s="11">
        <f>L17/pkm_tkm!L17</f>
        <v>120.55312309455616</v>
      </c>
      <c r="M45" s="11">
        <f>M17/pkm_tkm!M17</f>
        <v>85.8956228618567</v>
      </c>
      <c r="N45" s="11">
        <f>N17/pkm_tkm!N17</f>
        <v>67.2959516960578</v>
      </c>
      <c r="O45" s="11">
        <f>O17/pkm_tkm!O17</f>
        <v>34.893812848808416</v>
      </c>
      <c r="P45" s="11">
        <f>P17/pkm_tkm!P17</f>
        <v>129.74788860368145</v>
      </c>
      <c r="Q45" s="11">
        <f>Q17/pkm_tkm!Q17</f>
        <v>59.45715282623274</v>
      </c>
    </row>
    <row r="46" spans="1:17" ht="10.5">
      <c r="A46" s="8">
        <v>1994</v>
      </c>
      <c r="B46" s="9" t="s">
        <v>6</v>
      </c>
      <c r="C46" s="9" t="s">
        <v>10</v>
      </c>
      <c r="D46" s="10">
        <v>15233540.409468703</v>
      </c>
      <c r="F46" s="11" t="str">
        <f t="shared" si="0"/>
        <v>1994Maritime</v>
      </c>
      <c r="G46" s="11" t="str">
        <f t="shared" si="1"/>
        <v>1994MaritimeMaritimeF/Liquid Bulk</v>
      </c>
      <c r="H46" s="15">
        <v>1993</v>
      </c>
      <c r="I46" s="11">
        <f>I18/pkm_tkm!I18</f>
        <v>173.42283441803824</v>
      </c>
      <c r="J46" s="11">
        <f>J18/pkm_tkm!J18</f>
        <v>44.06757595736315</v>
      </c>
      <c r="K46" s="11">
        <f>K18/pkm_tkm!K18</f>
        <v>43.2917015490551</v>
      </c>
      <c r="L46" s="11">
        <f>L18/pkm_tkm!L18</f>
        <v>120.86807880643923</v>
      </c>
      <c r="M46" s="11">
        <f>M18/pkm_tkm!M18</f>
        <v>85.87928505601198</v>
      </c>
      <c r="N46" s="11">
        <f>N18/pkm_tkm!N18</f>
        <v>66.81724141360816</v>
      </c>
      <c r="O46" s="11">
        <f>O18/pkm_tkm!O18</f>
        <v>34.60672929196217</v>
      </c>
      <c r="P46" s="11">
        <f>P18/pkm_tkm!P18</f>
        <v>130.0762577690017</v>
      </c>
      <c r="Q46" s="11">
        <f>Q18/pkm_tkm!Q18</f>
        <v>59.01130300504211</v>
      </c>
    </row>
    <row r="47" spans="1:17" ht="10.5">
      <c r="A47" s="8">
        <v>1994</v>
      </c>
      <c r="B47" s="9" t="s">
        <v>6</v>
      </c>
      <c r="C47" s="9" t="s">
        <v>11</v>
      </c>
      <c r="D47" s="10">
        <v>32148419.404883035</v>
      </c>
      <c r="F47" s="11" t="str">
        <f t="shared" si="0"/>
        <v>1994Maritime</v>
      </c>
      <c r="G47" s="11" t="str">
        <f t="shared" si="1"/>
        <v>1994MaritimeMaritimeF/RoRo/Cargo</v>
      </c>
      <c r="H47" s="15">
        <v>1994</v>
      </c>
      <c r="I47" s="11">
        <f>I19/pkm_tkm!I19</f>
        <v>169.71723505256742</v>
      </c>
      <c r="J47" s="11">
        <f>J19/pkm_tkm!J19</f>
        <v>44.66156090743687</v>
      </c>
      <c r="K47" s="11">
        <f>K19/pkm_tkm!K19</f>
        <v>45.38840277189268</v>
      </c>
      <c r="L47" s="11">
        <f>L19/pkm_tkm!L19</f>
        <v>120.60163772006374</v>
      </c>
      <c r="M47" s="11">
        <f>M19/pkm_tkm!M19</f>
        <v>85.86237559775192</v>
      </c>
      <c r="N47" s="11">
        <f>N19/pkm_tkm!N19</f>
        <v>66.56563389948867</v>
      </c>
      <c r="O47" s="11">
        <f>O19/pkm_tkm!O19</f>
        <v>34.52488355989048</v>
      </c>
      <c r="P47" s="11">
        <f>P19/pkm_tkm!P19</f>
        <v>129.65536801035108</v>
      </c>
      <c r="Q47" s="11">
        <f>Q19/pkm_tkm!Q19</f>
        <v>58.80677759370781</v>
      </c>
    </row>
    <row r="48" spans="1:17" ht="10.5">
      <c r="A48" s="8">
        <v>1994</v>
      </c>
      <c r="B48" s="9" t="s">
        <v>12</v>
      </c>
      <c r="C48" s="9" t="s">
        <v>14</v>
      </c>
      <c r="D48" s="10">
        <v>7514.833344387125</v>
      </c>
      <c r="F48" s="11" t="str">
        <f t="shared" si="0"/>
        <v>1994Rail</v>
      </c>
      <c r="G48" s="11" t="str">
        <f t="shared" si="1"/>
        <v>1994RailRailF/Railcar</v>
      </c>
      <c r="H48" s="15">
        <v>1995</v>
      </c>
      <c r="I48" s="11">
        <f>I20/pkm_tkm!I20</f>
        <v>166.09431435347705</v>
      </c>
      <c r="J48" s="11">
        <f>J20/pkm_tkm!J20</f>
        <v>42.94059484101871</v>
      </c>
      <c r="K48" s="11">
        <f>K20/pkm_tkm!K20</f>
        <v>45.67955876750501</v>
      </c>
      <c r="L48" s="11">
        <f>L20/pkm_tkm!L20</f>
        <v>120.35539702212708</v>
      </c>
      <c r="M48" s="11">
        <f>M20/pkm_tkm!M20</f>
        <v>85.84659800608026</v>
      </c>
      <c r="N48" s="11">
        <f>N20/pkm_tkm!N20</f>
        <v>66.66433223963604</v>
      </c>
      <c r="O48" s="11">
        <f>O20/pkm_tkm!O20</f>
        <v>34.54000174968357</v>
      </c>
      <c r="P48" s="11">
        <f>P20/pkm_tkm!P20</f>
        <v>129.16752397139024</v>
      </c>
      <c r="Q48" s="11">
        <f>Q20/pkm_tkm!Q20</f>
        <v>58.873880799239515</v>
      </c>
    </row>
    <row r="49" spans="1:17" ht="10.5">
      <c r="A49" s="8">
        <v>1994</v>
      </c>
      <c r="B49" s="9" t="s">
        <v>12</v>
      </c>
      <c r="C49" s="9" t="s">
        <v>13</v>
      </c>
      <c r="D49" s="10">
        <v>4924261.267543762</v>
      </c>
      <c r="F49" s="11" t="str">
        <f t="shared" si="0"/>
        <v>1994Rail</v>
      </c>
      <c r="G49" s="11" t="str">
        <f t="shared" si="1"/>
        <v>1994RailRailF/Locomotive</v>
      </c>
      <c r="H49" s="15">
        <v>1996</v>
      </c>
      <c r="I49" s="11">
        <f>I21/pkm_tkm!I21</f>
        <v>146.5811595748811</v>
      </c>
      <c r="J49" s="11">
        <f>J21/pkm_tkm!J21</f>
        <v>42.525713210917885</v>
      </c>
      <c r="K49" s="11">
        <f>K21/pkm_tkm!K21</f>
        <v>44.27927324941505</v>
      </c>
      <c r="L49" s="11">
        <f>L21/pkm_tkm!L21</f>
        <v>119.85469054085239</v>
      </c>
      <c r="M49" s="11">
        <f>M21/pkm_tkm!M21</f>
        <v>85.83120310423067</v>
      </c>
      <c r="N49" s="11">
        <f>N21/pkm_tkm!N21</f>
        <v>66.68258161247287</v>
      </c>
      <c r="O49" s="11">
        <f>O21/pkm_tkm!O21</f>
        <v>34.56849028523022</v>
      </c>
      <c r="P49" s="11">
        <f>P21/pkm_tkm!P21</f>
        <v>128.39769453811294</v>
      </c>
      <c r="Q49" s="11">
        <f>Q21/pkm_tkm!Q21</f>
        <v>58.89364748632839</v>
      </c>
    </row>
    <row r="50" spans="1:17" ht="10.5">
      <c r="A50" s="8">
        <v>1994</v>
      </c>
      <c r="B50" s="9" t="s">
        <v>15</v>
      </c>
      <c r="C50" s="9" t="s">
        <v>28</v>
      </c>
      <c r="D50" s="10">
        <v>175108445.33003956</v>
      </c>
      <c r="F50" s="11" t="str">
        <f t="shared" si="0"/>
        <v>1994Road</v>
      </c>
      <c r="G50" s="11" t="str">
        <f t="shared" si="1"/>
        <v>1994RoadHDV</v>
      </c>
      <c r="H50" s="15">
        <v>1997</v>
      </c>
      <c r="I50" s="11">
        <f>I22/pkm_tkm!I22</f>
        <v>146.3323985352296</v>
      </c>
      <c r="J50" s="11">
        <f>J22/pkm_tkm!J22</f>
        <v>41.518281327030294</v>
      </c>
      <c r="K50" s="11">
        <f>K22/pkm_tkm!K22</f>
        <v>44.564898807434794</v>
      </c>
      <c r="L50" s="11">
        <f>L22/pkm_tkm!L22</f>
        <v>119.44850056955335</v>
      </c>
      <c r="M50" s="11">
        <f>M22/pkm_tkm!M22</f>
        <v>85.1477016415719</v>
      </c>
      <c r="N50" s="11">
        <f>N22/pkm_tkm!N22</f>
        <v>66.46486340881842</v>
      </c>
      <c r="O50" s="11">
        <f>O22/pkm_tkm!O22</f>
        <v>34.499815503627275</v>
      </c>
      <c r="P50" s="11">
        <f>P22/pkm_tkm!P22</f>
        <v>127.82250329813549</v>
      </c>
      <c r="Q50" s="11">
        <f>Q22/pkm_tkm!Q22</f>
        <v>58.71380583238257</v>
      </c>
    </row>
    <row r="51" spans="1:17" ht="10.5">
      <c r="A51" s="8">
        <v>1994</v>
      </c>
      <c r="B51" s="9" t="s">
        <v>15</v>
      </c>
      <c r="C51" s="9" t="s">
        <v>27</v>
      </c>
      <c r="D51" s="10">
        <v>80601200.87247853</v>
      </c>
      <c r="F51" s="11" t="str">
        <f t="shared" si="0"/>
        <v>1994Road</v>
      </c>
      <c r="G51" s="11" t="str">
        <f t="shared" si="1"/>
        <v>1994RoadLDV</v>
      </c>
      <c r="H51" s="15">
        <v>1998</v>
      </c>
      <c r="I51" s="11">
        <f>I23/pkm_tkm!I23</f>
        <v>144.55093745994802</v>
      </c>
      <c r="J51" s="11">
        <f>J23/pkm_tkm!J23</f>
        <v>44.19713933863436</v>
      </c>
      <c r="K51" s="11">
        <f>K23/pkm_tkm!K23</f>
        <v>46.13778339021148</v>
      </c>
      <c r="L51" s="11">
        <f>L23/pkm_tkm!L23</f>
        <v>119.08453831584448</v>
      </c>
      <c r="M51" s="11">
        <f>M23/pkm_tkm!M23</f>
        <v>84.50836096261781</v>
      </c>
      <c r="N51" s="11">
        <f>N23/pkm_tkm!N23</f>
        <v>66.36686301093624</v>
      </c>
      <c r="O51" s="11">
        <f>O23/pkm_tkm!O23</f>
        <v>34.44809810467132</v>
      </c>
      <c r="P51" s="11">
        <f>P23/pkm_tkm!P23</f>
        <v>127.27398579993358</v>
      </c>
      <c r="Q51" s="11">
        <f>Q23/pkm_tkm!Q23</f>
        <v>58.62010671304777</v>
      </c>
    </row>
    <row r="52" spans="1:17" ht="10.5">
      <c r="A52" s="8">
        <v>1995</v>
      </c>
      <c r="B52" s="9" t="s">
        <v>4</v>
      </c>
      <c r="C52" s="9" t="s">
        <v>5</v>
      </c>
      <c r="D52" s="10">
        <v>3517178.621622148</v>
      </c>
      <c r="F52" s="11" t="str">
        <f t="shared" si="0"/>
        <v>1995Inland</v>
      </c>
      <c r="G52" s="11" t="str">
        <f t="shared" si="1"/>
        <v>1995InlandInlandWaterwaysF</v>
      </c>
      <c r="H52" s="15">
        <v>1999</v>
      </c>
      <c r="I52" s="11">
        <f>I24/pkm_tkm!I24</f>
        <v>143.5014854071791</v>
      </c>
      <c r="J52" s="11">
        <f>J24/pkm_tkm!J24</f>
        <v>44.158813658379536</v>
      </c>
      <c r="K52" s="11">
        <f>K24/pkm_tkm!K24</f>
        <v>44.77800690309173</v>
      </c>
      <c r="L52" s="11">
        <f>L24/pkm_tkm!L24</f>
        <v>118.6939884057548</v>
      </c>
      <c r="M52" s="11">
        <f>M24/pkm_tkm!M24</f>
        <v>83.93622416644035</v>
      </c>
      <c r="N52" s="11">
        <f>N24/pkm_tkm!N24</f>
        <v>66.2297834777204</v>
      </c>
      <c r="O52" s="11">
        <f>O24/pkm_tkm!O24</f>
        <v>34.38075033595392</v>
      </c>
      <c r="P52" s="11">
        <f>P24/pkm_tkm!P24</f>
        <v>126.7061479446402</v>
      </c>
      <c r="Q52" s="11">
        <f>Q24/pkm_tkm!Q24</f>
        <v>58.49412586072467</v>
      </c>
    </row>
    <row r="53" spans="1:17" ht="10.5">
      <c r="A53" s="8">
        <v>1995</v>
      </c>
      <c r="B53" s="9" t="s">
        <v>6</v>
      </c>
      <c r="C53" s="9" t="s">
        <v>7</v>
      </c>
      <c r="D53" s="10">
        <v>66518838.46811954</v>
      </c>
      <c r="F53" s="11" t="str">
        <f t="shared" si="0"/>
        <v>1995Maritime</v>
      </c>
      <c r="G53" s="11" t="str">
        <f t="shared" si="1"/>
        <v>1995MaritimeMaritimeF/Container</v>
      </c>
      <c r="H53" s="15">
        <v>2000</v>
      </c>
      <c r="I53" s="11">
        <f>I25/pkm_tkm!I25</f>
        <v>141.57496233025347</v>
      </c>
      <c r="J53" s="11">
        <f>J25/pkm_tkm!J25</f>
        <v>43.530898439739865</v>
      </c>
      <c r="K53" s="11">
        <f>K25/pkm_tkm!K25</f>
        <v>43.69579263914078</v>
      </c>
      <c r="L53" s="11">
        <f>L25/pkm_tkm!L25</f>
        <v>118.36156494604435</v>
      </c>
      <c r="M53" s="11">
        <f>M25/pkm_tkm!M25</f>
        <v>83.46649928787104</v>
      </c>
      <c r="N53" s="11">
        <f>N25/pkm_tkm!N25</f>
        <v>66.08940923372361</v>
      </c>
      <c r="O53" s="11">
        <f>O25/pkm_tkm!O25</f>
        <v>34.31172307429611</v>
      </c>
      <c r="P53" s="11">
        <f>P25/pkm_tkm!P25</f>
        <v>126.21217829133099</v>
      </c>
      <c r="Q53" s="11">
        <f>Q25/pkm_tkm!Q25</f>
        <v>58.36497383583306</v>
      </c>
    </row>
    <row r="54" spans="1:7" ht="10.5">
      <c r="A54" s="8">
        <v>1995</v>
      </c>
      <c r="B54" s="9" t="s">
        <v>6</v>
      </c>
      <c r="C54" s="9" t="s">
        <v>8</v>
      </c>
      <c r="D54" s="10">
        <v>11093712.555631366</v>
      </c>
      <c r="F54" s="11" t="str">
        <f t="shared" si="0"/>
        <v>1995Maritime</v>
      </c>
      <c r="G54" s="11" t="str">
        <f t="shared" si="1"/>
        <v>1995MaritimeMaritimeF/Dry Bulk</v>
      </c>
    </row>
    <row r="55" spans="1:15" ht="10.5">
      <c r="A55" s="8">
        <v>1995</v>
      </c>
      <c r="B55" s="9" t="s">
        <v>6</v>
      </c>
      <c r="C55" s="9" t="s">
        <v>9</v>
      </c>
      <c r="D55" s="10">
        <v>9495754.344767332</v>
      </c>
      <c r="F55" s="11" t="str">
        <f t="shared" si="0"/>
        <v>1995Maritime</v>
      </c>
      <c r="G55" s="11" t="str">
        <f t="shared" si="1"/>
        <v>1995MaritimeMaritimeF/General cargo</v>
      </c>
      <c r="H55" s="17" t="s">
        <v>38</v>
      </c>
      <c r="I55" s="18"/>
      <c r="J55" s="18"/>
      <c r="K55" s="18"/>
      <c r="L55" s="18"/>
      <c r="M55" s="18"/>
      <c r="N55" s="18"/>
      <c r="O55" s="21" t="s">
        <v>37</v>
      </c>
    </row>
    <row r="56" spans="1:14" ht="10.5">
      <c r="A56" s="8">
        <v>1995</v>
      </c>
      <c r="B56" s="9" t="s">
        <v>6</v>
      </c>
      <c r="C56" s="9" t="s">
        <v>10</v>
      </c>
      <c r="D56" s="10">
        <v>15756790.935543507</v>
      </c>
      <c r="F56" s="11" t="str">
        <f t="shared" si="0"/>
        <v>1995Maritime</v>
      </c>
      <c r="G56" s="11" t="str">
        <f t="shared" si="1"/>
        <v>1995MaritimeMaritimeF/Liquid Bulk</v>
      </c>
      <c r="H56" s="15" t="s">
        <v>25</v>
      </c>
      <c r="I56" s="16" t="s">
        <v>4</v>
      </c>
      <c r="J56" s="16" t="s">
        <v>6</v>
      </c>
      <c r="K56" s="16" t="s">
        <v>12</v>
      </c>
      <c r="L56" s="16" t="s">
        <v>15</v>
      </c>
      <c r="M56" s="16" t="s">
        <v>27</v>
      </c>
      <c r="N56" s="16" t="s">
        <v>28</v>
      </c>
    </row>
    <row r="57" spans="1:14" ht="10.5">
      <c r="A57" s="8">
        <v>1995</v>
      </c>
      <c r="B57" s="9" t="s">
        <v>6</v>
      </c>
      <c r="C57" s="9" t="s">
        <v>11</v>
      </c>
      <c r="D57" s="10">
        <v>33041566.541959386</v>
      </c>
      <c r="F57" s="11" t="str">
        <f t="shared" si="0"/>
        <v>1995Maritime</v>
      </c>
      <c r="G57" s="11" t="str">
        <f t="shared" si="1"/>
        <v>1995MaritimeMaritimeF/RoRo/Cargo</v>
      </c>
      <c r="H57" s="15">
        <v>1990</v>
      </c>
      <c r="I57" s="20">
        <f aca="true" t="shared" si="5" ref="I57:N67">I29/I$29*100</f>
        <v>100</v>
      </c>
      <c r="J57" s="20">
        <f t="shared" si="5"/>
        <v>100</v>
      </c>
      <c r="K57" s="20">
        <f t="shared" si="5"/>
        <v>100</v>
      </c>
      <c r="L57" s="20">
        <f t="shared" si="5"/>
        <v>100</v>
      </c>
      <c r="M57" s="20">
        <f t="shared" si="5"/>
        <v>100</v>
      </c>
      <c r="N57" s="20">
        <f t="shared" si="5"/>
        <v>100</v>
      </c>
    </row>
    <row r="58" spans="1:14" ht="10.5">
      <c r="A58" s="8">
        <v>1995</v>
      </c>
      <c r="B58" s="9" t="s">
        <v>12</v>
      </c>
      <c r="C58" s="9" t="s">
        <v>14</v>
      </c>
      <c r="D58" s="10">
        <v>9977.584317404227</v>
      </c>
      <c r="F58" s="11" t="str">
        <f t="shared" si="0"/>
        <v>1995Rail</v>
      </c>
      <c r="G58" s="11" t="str">
        <f t="shared" si="1"/>
        <v>1995RailRailF/Railcar</v>
      </c>
      <c r="H58" s="15">
        <v>1991</v>
      </c>
      <c r="I58" s="20">
        <f t="shared" si="5"/>
        <v>100.00000000000004</v>
      </c>
      <c r="J58" s="20">
        <f t="shared" si="5"/>
        <v>100.27237772621751</v>
      </c>
      <c r="K58" s="20">
        <f t="shared" si="5"/>
        <v>94.23673925414863</v>
      </c>
      <c r="L58" s="20">
        <f t="shared" si="5"/>
        <v>100.19141883471538</v>
      </c>
      <c r="M58" s="20">
        <f t="shared" si="5"/>
        <v>100.00881370390616</v>
      </c>
      <c r="N58" s="20">
        <f t="shared" si="5"/>
        <v>100.00857708619517</v>
      </c>
    </row>
    <row r="59" spans="1:14" ht="10.5">
      <c r="A59" s="8">
        <v>1995</v>
      </c>
      <c r="B59" s="9" t="s">
        <v>12</v>
      </c>
      <c r="C59" s="9" t="s">
        <v>13</v>
      </c>
      <c r="D59" s="10">
        <v>4824216.6940754745</v>
      </c>
      <c r="F59" s="11" t="str">
        <f t="shared" si="0"/>
        <v>1995Rail</v>
      </c>
      <c r="G59" s="11" t="str">
        <f t="shared" si="1"/>
        <v>1995RailRailF/Locomotive</v>
      </c>
      <c r="H59" s="15">
        <v>1992</v>
      </c>
      <c r="I59" s="20">
        <f t="shared" si="5"/>
        <v>99.99999999999996</v>
      </c>
      <c r="J59" s="20">
        <f t="shared" si="5"/>
        <v>101.55218400747916</v>
      </c>
      <c r="K59" s="20">
        <f t="shared" si="5"/>
        <v>94.19440568057095</v>
      </c>
      <c r="L59" s="20">
        <f t="shared" si="5"/>
        <v>100.17456626901465</v>
      </c>
      <c r="M59" s="20">
        <f t="shared" si="5"/>
        <v>100.03559237954032</v>
      </c>
      <c r="N59" s="20">
        <f t="shared" si="5"/>
        <v>99.96898250696036</v>
      </c>
    </row>
    <row r="60" spans="1:14" ht="10.5">
      <c r="A60" s="8">
        <v>1995</v>
      </c>
      <c r="B60" s="9" t="s">
        <v>15</v>
      </c>
      <c r="C60" s="9" t="s">
        <v>28</v>
      </c>
      <c r="D60" s="10">
        <v>180273166.00784716</v>
      </c>
      <c r="F60" s="11" t="str">
        <f t="shared" si="0"/>
        <v>1995Road</v>
      </c>
      <c r="G60" s="11" t="str">
        <f t="shared" si="1"/>
        <v>1995RoadHDV</v>
      </c>
      <c r="H60" s="15">
        <v>1993</v>
      </c>
      <c r="I60" s="20">
        <f t="shared" si="5"/>
        <v>99.99999999999997</v>
      </c>
      <c r="J60" s="20">
        <f t="shared" si="5"/>
        <v>101.12667839423204</v>
      </c>
      <c r="K60" s="20">
        <f t="shared" si="5"/>
        <v>96.74590934459675</v>
      </c>
      <c r="L60" s="20">
        <f t="shared" si="5"/>
        <v>99.9512619707158</v>
      </c>
      <c r="M60" s="20">
        <f t="shared" si="5"/>
        <v>100.08169536329802</v>
      </c>
      <c r="N60" s="20">
        <f t="shared" si="5"/>
        <v>99.96589585463347</v>
      </c>
    </row>
    <row r="61" spans="1:14" ht="10.5">
      <c r="A61" s="8">
        <v>1995</v>
      </c>
      <c r="B61" s="9" t="s">
        <v>15</v>
      </c>
      <c r="C61" s="9" t="s">
        <v>27</v>
      </c>
      <c r="D61" s="10">
        <v>82922605.86063744</v>
      </c>
      <c r="F61" s="11" t="str">
        <f t="shared" si="0"/>
        <v>1995Road</v>
      </c>
      <c r="G61" s="11" t="str">
        <f t="shared" si="1"/>
        <v>1995RoadLDV</v>
      </c>
      <c r="H61" s="15">
        <v>1994</v>
      </c>
      <c r="I61" s="20">
        <f t="shared" si="5"/>
        <v>100</v>
      </c>
      <c r="J61" s="20">
        <f t="shared" si="5"/>
        <v>101.59909822648648</v>
      </c>
      <c r="K61" s="20">
        <f t="shared" si="5"/>
        <v>96.13571647850681</v>
      </c>
      <c r="L61" s="20">
        <f t="shared" si="5"/>
        <v>100.1098137791389</v>
      </c>
      <c r="M61" s="20">
        <f t="shared" si="5"/>
        <v>100.09279394837225</v>
      </c>
      <c r="N61" s="20">
        <f t="shared" si="5"/>
        <v>100.02391690022809</v>
      </c>
    </row>
    <row r="62" spans="1:14" ht="10.5">
      <c r="A62" s="8">
        <v>1996</v>
      </c>
      <c r="B62" s="9" t="s">
        <v>4</v>
      </c>
      <c r="C62" s="9" t="s">
        <v>5</v>
      </c>
      <c r="D62" s="10">
        <v>3451636.46636951</v>
      </c>
      <c r="F62" s="11" t="str">
        <f t="shared" si="0"/>
        <v>1996Inland</v>
      </c>
      <c r="G62" s="11" t="str">
        <f t="shared" si="1"/>
        <v>1996InlandInlandWaterwaysF</v>
      </c>
      <c r="H62" s="15">
        <v>1995</v>
      </c>
      <c r="I62" s="20">
        <f t="shared" si="5"/>
        <v>100</v>
      </c>
      <c r="J62" s="20">
        <f t="shared" si="5"/>
        <v>101.50494328497095</v>
      </c>
      <c r="K62" s="20">
        <f t="shared" si="5"/>
        <v>95.93418515494227</v>
      </c>
      <c r="L62" s="20">
        <f t="shared" si="5"/>
        <v>100.43893730157902</v>
      </c>
      <c r="M62" s="20">
        <f t="shared" si="5"/>
        <v>99.84063605151566</v>
      </c>
      <c r="N62" s="20">
        <f t="shared" si="5"/>
        <v>100.09044649707796</v>
      </c>
    </row>
    <row r="63" spans="1:14" ht="10.5">
      <c r="A63" s="8">
        <v>1996</v>
      </c>
      <c r="B63" s="9" t="s">
        <v>6</v>
      </c>
      <c r="C63" s="9" t="s">
        <v>7</v>
      </c>
      <c r="D63" s="10">
        <v>68767134.39594258</v>
      </c>
      <c r="F63" s="11" t="str">
        <f t="shared" si="0"/>
        <v>1996Maritime</v>
      </c>
      <c r="G63" s="11" t="str">
        <f t="shared" si="1"/>
        <v>1996MaritimeMaritimeF/Container</v>
      </c>
      <c r="H63" s="15">
        <v>1996</v>
      </c>
      <c r="I63" s="20">
        <f t="shared" si="5"/>
        <v>99.99999999999997</v>
      </c>
      <c r="J63" s="20">
        <f t="shared" si="5"/>
        <v>102.37020912274058</v>
      </c>
      <c r="K63" s="20">
        <f t="shared" si="5"/>
        <v>94.48957869762373</v>
      </c>
      <c r="L63" s="20">
        <f t="shared" si="5"/>
        <v>100.50542063030785</v>
      </c>
      <c r="M63" s="20">
        <f t="shared" si="5"/>
        <v>99.22575739670576</v>
      </c>
      <c r="N63" s="20">
        <f t="shared" si="5"/>
        <v>100.12563025677584</v>
      </c>
    </row>
    <row r="64" spans="1:14" ht="10.5">
      <c r="A64" s="8">
        <v>1996</v>
      </c>
      <c r="B64" s="9" t="s">
        <v>6</v>
      </c>
      <c r="C64" s="9" t="s">
        <v>8</v>
      </c>
      <c r="D64" s="10">
        <v>11161062.185951255</v>
      </c>
      <c r="F64" s="11" t="str">
        <f t="shared" si="0"/>
        <v>1996Maritime</v>
      </c>
      <c r="G64" s="11" t="str">
        <f t="shared" si="1"/>
        <v>1996MaritimeMaritimeF/Dry Bulk</v>
      </c>
      <c r="H64" s="15">
        <v>1997</v>
      </c>
      <c r="I64" s="20">
        <f t="shared" si="5"/>
        <v>99.99999999999999</v>
      </c>
      <c r="J64" s="20">
        <f t="shared" si="5"/>
        <v>101.95327771954344</v>
      </c>
      <c r="K64" s="20">
        <f t="shared" si="5"/>
        <v>94.77758519458703</v>
      </c>
      <c r="L64" s="20">
        <f t="shared" si="5"/>
        <v>100.5704440110254</v>
      </c>
      <c r="M64" s="20">
        <f t="shared" si="5"/>
        <v>98.7019909118895</v>
      </c>
      <c r="N64" s="20">
        <f t="shared" si="5"/>
        <v>100.17240178411917</v>
      </c>
    </row>
    <row r="65" spans="1:14" ht="10.5">
      <c r="A65" s="8">
        <v>1996</v>
      </c>
      <c r="B65" s="9" t="s">
        <v>6</v>
      </c>
      <c r="C65" s="9" t="s">
        <v>9</v>
      </c>
      <c r="D65" s="10">
        <v>10243558.47507099</v>
      </c>
      <c r="F65" s="11" t="str">
        <f t="shared" si="0"/>
        <v>1996Maritime</v>
      </c>
      <c r="G65" s="11" t="str">
        <f t="shared" si="1"/>
        <v>1996MaritimeMaritimeF/General cargo</v>
      </c>
      <c r="H65" s="15">
        <v>1998</v>
      </c>
      <c r="I65" s="20">
        <f t="shared" si="5"/>
        <v>99.99999999999999</v>
      </c>
      <c r="J65" s="20">
        <f t="shared" si="5"/>
        <v>102.20683573766296</v>
      </c>
      <c r="K65" s="20">
        <f t="shared" si="5"/>
        <v>94.21401545571885</v>
      </c>
      <c r="L65" s="20">
        <f t="shared" si="5"/>
        <v>100.60886569873828</v>
      </c>
      <c r="M65" s="20">
        <f t="shared" si="5"/>
        <v>98.2457094270781</v>
      </c>
      <c r="N65" s="20">
        <f t="shared" si="5"/>
        <v>100.22248157202762</v>
      </c>
    </row>
    <row r="66" spans="1:14" ht="10.5">
      <c r="A66" s="8">
        <v>1996</v>
      </c>
      <c r="B66" s="9" t="s">
        <v>6</v>
      </c>
      <c r="C66" s="9" t="s">
        <v>10</v>
      </c>
      <c r="D66" s="10">
        <v>15976541.439422108</v>
      </c>
      <c r="F66" s="11" t="str">
        <f aca="true" t="shared" si="6" ref="F66:F111">A66&amp;B66</f>
        <v>1996Maritime</v>
      </c>
      <c r="G66" s="11" t="str">
        <f aca="true" t="shared" si="7" ref="G66:G111">A66&amp;B66&amp;C66</f>
        <v>1996MaritimeMaritimeF/Liquid Bulk</v>
      </c>
      <c r="H66" s="15">
        <v>1999</v>
      </c>
      <c r="I66" s="20">
        <f t="shared" si="5"/>
        <v>99.99999999999997</v>
      </c>
      <c r="J66" s="20">
        <f t="shared" si="5"/>
        <v>102.42048078195785</v>
      </c>
      <c r="K66" s="20">
        <f t="shared" si="5"/>
        <v>95.28431895202331</v>
      </c>
      <c r="L66" s="20">
        <f t="shared" si="5"/>
        <v>100.63099940434638</v>
      </c>
      <c r="M66" s="20">
        <f t="shared" si="5"/>
        <v>97.8383079458834</v>
      </c>
      <c r="N66" s="20">
        <f t="shared" si="5"/>
        <v>100.2637738557082</v>
      </c>
    </row>
    <row r="67" spans="1:14" ht="10.5">
      <c r="A67" s="8">
        <v>1996</v>
      </c>
      <c r="B67" s="9" t="s">
        <v>6</v>
      </c>
      <c r="C67" s="9" t="s">
        <v>11</v>
      </c>
      <c r="D67" s="10">
        <v>33902582.285951</v>
      </c>
      <c r="F67" s="11" t="str">
        <f t="shared" si="6"/>
        <v>1996Maritime</v>
      </c>
      <c r="G67" s="11" t="str">
        <f t="shared" si="7"/>
        <v>1996MaritimeMaritimeF/RoRo/Cargo</v>
      </c>
      <c r="H67" s="15">
        <v>2000</v>
      </c>
      <c r="I67" s="20">
        <f t="shared" si="5"/>
        <v>99.99999999999997</v>
      </c>
      <c r="J67" s="20">
        <f>J39/J$29*100</f>
        <v>102.68242611493106</v>
      </c>
      <c r="K67" s="20">
        <f t="shared" si="5"/>
        <v>95.17739000956713</v>
      </c>
      <c r="L67" s="20">
        <f t="shared" si="5"/>
        <v>100.63739299554624</v>
      </c>
      <c r="M67" s="20">
        <f t="shared" si="5"/>
        <v>97.4697258102065</v>
      </c>
      <c r="N67" s="20">
        <f t="shared" si="5"/>
        <v>100.30151195033072</v>
      </c>
    </row>
    <row r="68" spans="1:7" ht="10.5">
      <c r="A68" s="8">
        <v>1996</v>
      </c>
      <c r="B68" s="9" t="s">
        <v>12</v>
      </c>
      <c r="C68" s="9" t="s">
        <v>14</v>
      </c>
      <c r="D68" s="10">
        <v>12443.06446125011</v>
      </c>
      <c r="F68" s="11" t="str">
        <f t="shared" si="6"/>
        <v>1996Rail</v>
      </c>
      <c r="G68" s="11" t="str">
        <f t="shared" si="7"/>
        <v>1996RailRailF/Railcar</v>
      </c>
    </row>
    <row r="69" spans="1:18" ht="10.5">
      <c r="A69" s="8">
        <v>1996</v>
      </c>
      <c r="B69" s="9" t="s">
        <v>12</v>
      </c>
      <c r="C69" s="9" t="s">
        <v>13</v>
      </c>
      <c r="D69" s="10">
        <v>4653924.2806450315</v>
      </c>
      <c r="F69" s="11" t="str">
        <f t="shared" si="6"/>
        <v>1996Rail</v>
      </c>
      <c r="G69" s="11" t="str">
        <f t="shared" si="7"/>
        <v>1996RailRailF/Locomotive</v>
      </c>
      <c r="H69" s="17" t="s">
        <v>39</v>
      </c>
      <c r="I69" s="18"/>
      <c r="J69" s="18"/>
      <c r="K69" s="18"/>
      <c r="L69" s="18"/>
      <c r="M69" s="18"/>
      <c r="N69" s="18"/>
      <c r="O69" s="18"/>
      <c r="P69" s="18"/>
      <c r="Q69" s="18"/>
      <c r="R69" s="21" t="s">
        <v>37</v>
      </c>
    </row>
    <row r="70" spans="1:17" ht="10.5">
      <c r="A70" s="8">
        <v>1996</v>
      </c>
      <c r="B70" s="9" t="s">
        <v>15</v>
      </c>
      <c r="C70" s="9" t="s">
        <v>28</v>
      </c>
      <c r="D70" s="10">
        <v>185421519.4375127</v>
      </c>
      <c r="F70" s="11" t="str">
        <f t="shared" si="6"/>
        <v>1996Road</v>
      </c>
      <c r="G70" s="11" t="str">
        <f t="shared" si="7"/>
        <v>1996RoadHDV</v>
      </c>
      <c r="H70" s="15" t="s">
        <v>26</v>
      </c>
      <c r="I70" s="16" t="s">
        <v>16</v>
      </c>
      <c r="J70" s="16" t="s">
        <v>6</v>
      </c>
      <c r="K70" s="16" t="s">
        <v>12</v>
      </c>
      <c r="L70" s="16" t="s">
        <v>15</v>
      </c>
      <c r="M70" s="16" t="s">
        <v>31</v>
      </c>
      <c r="N70" s="16" t="s">
        <v>29</v>
      </c>
      <c r="O70" s="16" t="s">
        <v>30</v>
      </c>
      <c r="P70" s="22" t="s">
        <v>40</v>
      </c>
      <c r="Q70" s="22" t="s">
        <v>41</v>
      </c>
    </row>
    <row r="71" spans="1:17" ht="10.5">
      <c r="A71" s="8">
        <v>1996</v>
      </c>
      <c r="B71" s="9" t="s">
        <v>15</v>
      </c>
      <c r="C71" s="9" t="s">
        <v>27</v>
      </c>
      <c r="D71" s="10">
        <v>85236019.1714869</v>
      </c>
      <c r="F71" s="11" t="str">
        <f t="shared" si="6"/>
        <v>1996Road</v>
      </c>
      <c r="G71" s="11" t="str">
        <f t="shared" si="7"/>
        <v>1996RoadLDV</v>
      </c>
      <c r="H71" s="15">
        <v>1990</v>
      </c>
      <c r="I71" s="20">
        <f aca="true" t="shared" si="8" ref="I71:Q71">I43/I$43*100</f>
        <v>100</v>
      </c>
      <c r="J71" s="20">
        <f t="shared" si="8"/>
        <v>100</v>
      </c>
      <c r="K71" s="20">
        <f t="shared" si="8"/>
        <v>100</v>
      </c>
      <c r="L71" s="20">
        <f t="shared" si="8"/>
        <v>100</v>
      </c>
      <c r="M71" s="20">
        <f t="shared" si="8"/>
        <v>100</v>
      </c>
      <c r="N71" s="20">
        <f t="shared" si="8"/>
        <v>100</v>
      </c>
      <c r="O71" s="20">
        <f t="shared" si="8"/>
        <v>100</v>
      </c>
      <c r="P71" s="20">
        <f t="shared" si="8"/>
        <v>100</v>
      </c>
      <c r="Q71" s="20">
        <f t="shared" si="8"/>
        <v>100</v>
      </c>
    </row>
    <row r="72" spans="1:17" ht="10.5">
      <c r="A72" s="8">
        <v>1997</v>
      </c>
      <c r="B72" s="9" t="s">
        <v>4</v>
      </c>
      <c r="C72" s="9" t="s">
        <v>5</v>
      </c>
      <c r="D72" s="10">
        <v>3691186.348874185</v>
      </c>
      <c r="F72" s="11" t="str">
        <f t="shared" si="6"/>
        <v>1997Inland</v>
      </c>
      <c r="G72" s="11" t="str">
        <f t="shared" si="7"/>
        <v>1997InlandInlandWaterwaysF</v>
      </c>
      <c r="H72" s="15">
        <v>1991</v>
      </c>
      <c r="I72" s="20">
        <f aca="true" t="shared" si="9" ref="I72:Q72">I44/I$43*100</f>
        <v>97.84799707631907</v>
      </c>
      <c r="J72" s="20">
        <f t="shared" si="9"/>
        <v>101.72012682483194</v>
      </c>
      <c r="K72" s="20">
        <f t="shared" si="9"/>
        <v>99.33703940148834</v>
      </c>
      <c r="L72" s="20">
        <f t="shared" si="9"/>
        <v>99.62035164554479</v>
      </c>
      <c r="M72" s="20">
        <f t="shared" si="9"/>
        <v>99.98557377998549</v>
      </c>
      <c r="N72" s="20">
        <f t="shared" si="9"/>
        <v>98.67395859428302</v>
      </c>
      <c r="O72" s="20">
        <f t="shared" si="9"/>
        <v>98.72543952810145</v>
      </c>
      <c r="P72" s="20">
        <f t="shared" si="9"/>
        <v>99.59979693160378</v>
      </c>
      <c r="Q72" s="20">
        <f t="shared" si="9"/>
        <v>98.68098236059313</v>
      </c>
    </row>
    <row r="73" spans="1:17" ht="10.5">
      <c r="A73" s="8">
        <v>1997</v>
      </c>
      <c r="B73" s="9" t="s">
        <v>6</v>
      </c>
      <c r="C73" s="9" t="s">
        <v>7</v>
      </c>
      <c r="D73" s="10">
        <v>72037910.4543788</v>
      </c>
      <c r="F73" s="11" t="str">
        <f t="shared" si="6"/>
        <v>1997Maritime</v>
      </c>
      <c r="G73" s="11" t="str">
        <f t="shared" si="7"/>
        <v>1997MaritimeMaritimeF/Container</v>
      </c>
      <c r="H73" s="15">
        <v>1992</v>
      </c>
      <c r="I73" s="20">
        <f aca="true" t="shared" si="10" ref="I73:Q73">I45/I$43*100</f>
        <v>95.74883212717857</v>
      </c>
      <c r="J73" s="20">
        <f t="shared" si="10"/>
        <v>102.9746236044047</v>
      </c>
      <c r="K73" s="20">
        <f t="shared" si="10"/>
        <v>103.39744898531742</v>
      </c>
      <c r="L73" s="20">
        <f t="shared" si="10"/>
        <v>99.24363605832447</v>
      </c>
      <c r="M73" s="20">
        <f t="shared" si="10"/>
        <v>99.96885401066915</v>
      </c>
      <c r="N73" s="20">
        <f t="shared" si="10"/>
        <v>100.36129963685536</v>
      </c>
      <c r="O73" s="20">
        <f t="shared" si="10"/>
        <v>99.88507253850071</v>
      </c>
      <c r="P73" s="20">
        <f t="shared" si="10"/>
        <v>98.82329480727934</v>
      </c>
      <c r="Q73" s="20">
        <f t="shared" si="10"/>
        <v>100.23292311463675</v>
      </c>
    </row>
    <row r="74" spans="1:17" ht="10.5">
      <c r="A74" s="8">
        <v>1997</v>
      </c>
      <c r="B74" s="9" t="s">
        <v>6</v>
      </c>
      <c r="C74" s="9" t="s">
        <v>8</v>
      </c>
      <c r="D74" s="10">
        <v>11708306.678860128</v>
      </c>
      <c r="F74" s="11" t="str">
        <f t="shared" si="6"/>
        <v>1997Maritime</v>
      </c>
      <c r="G74" s="11" t="str">
        <f t="shared" si="7"/>
        <v>1997MaritimeMaritimeF/Dry Bulk</v>
      </c>
      <c r="H74" s="15">
        <v>1993</v>
      </c>
      <c r="I74" s="20">
        <f aca="true" t="shared" si="11" ref="I74:Q74">I46/I$43*100</f>
        <v>93.6995473520502</v>
      </c>
      <c r="J74" s="20">
        <f t="shared" si="11"/>
        <v>102.21552279830934</v>
      </c>
      <c r="K74" s="20">
        <f t="shared" si="11"/>
        <v>102.71585145707488</v>
      </c>
      <c r="L74" s="20">
        <f t="shared" si="11"/>
        <v>99.50291884787192</v>
      </c>
      <c r="M74" s="20">
        <f t="shared" si="11"/>
        <v>99.94983940115904</v>
      </c>
      <c r="N74" s="20">
        <f t="shared" si="11"/>
        <v>99.6473787413881</v>
      </c>
      <c r="O74" s="20">
        <f t="shared" si="11"/>
        <v>99.06328324237403</v>
      </c>
      <c r="P74" s="20">
        <f t="shared" si="11"/>
        <v>99.07339924581233</v>
      </c>
      <c r="Q74" s="20">
        <f t="shared" si="11"/>
        <v>99.48130907454504</v>
      </c>
    </row>
    <row r="75" spans="1:17" ht="10.5">
      <c r="A75" s="8">
        <v>1997</v>
      </c>
      <c r="B75" s="9" t="s">
        <v>6</v>
      </c>
      <c r="C75" s="9" t="s">
        <v>9</v>
      </c>
      <c r="D75" s="10">
        <v>10716580.52089617</v>
      </c>
      <c r="F75" s="11" t="str">
        <f t="shared" si="6"/>
        <v>1997Maritime</v>
      </c>
      <c r="G75" s="11" t="str">
        <f t="shared" si="7"/>
        <v>1997MaritimeMaritimeF/General cargo</v>
      </c>
      <c r="H75" s="15">
        <v>1994</v>
      </c>
      <c r="I75" s="20">
        <f aca="true" t="shared" si="12" ref="I75:Q75">I47/I$43*100</f>
        <v>91.69742932429557</v>
      </c>
      <c r="J75" s="20">
        <f t="shared" si="12"/>
        <v>103.59328140851419</v>
      </c>
      <c r="K75" s="20">
        <f t="shared" si="12"/>
        <v>107.69057972250965</v>
      </c>
      <c r="L75" s="20">
        <f t="shared" si="12"/>
        <v>99.28357503056995</v>
      </c>
      <c r="M75" s="20">
        <f t="shared" si="12"/>
        <v>99.9301594790876</v>
      </c>
      <c r="N75" s="20">
        <f t="shared" si="12"/>
        <v>99.27214581163506</v>
      </c>
      <c r="O75" s="20">
        <f t="shared" si="12"/>
        <v>98.82899623795954</v>
      </c>
      <c r="P75" s="20">
        <f t="shared" si="12"/>
        <v>98.75282591588675</v>
      </c>
      <c r="Q75" s="20">
        <f t="shared" si="12"/>
        <v>99.13651994733651</v>
      </c>
    </row>
    <row r="76" spans="1:17" ht="10.5">
      <c r="A76" s="8">
        <v>1997</v>
      </c>
      <c r="B76" s="9" t="s">
        <v>6</v>
      </c>
      <c r="C76" s="9" t="s">
        <v>10</v>
      </c>
      <c r="D76" s="10">
        <v>16640879.38995205</v>
      </c>
      <c r="F76" s="11" t="str">
        <f t="shared" si="6"/>
        <v>1997Maritime</v>
      </c>
      <c r="G76" s="11" t="str">
        <f t="shared" si="7"/>
        <v>1997MaritimeMaritimeF/Liquid Bulk</v>
      </c>
      <c r="H76" s="15">
        <v>1995</v>
      </c>
      <c r="I76" s="20">
        <f aca="true" t="shared" si="13" ref="I76:Q76">I48/I$43*100</f>
        <v>89.73998219378187</v>
      </c>
      <c r="J76" s="20">
        <f t="shared" si="13"/>
        <v>99.60147014194303</v>
      </c>
      <c r="K76" s="20">
        <f t="shared" si="13"/>
        <v>108.38138962200657</v>
      </c>
      <c r="L76" s="20">
        <f t="shared" si="13"/>
        <v>99.080860894416</v>
      </c>
      <c r="M76" s="20">
        <f t="shared" si="13"/>
        <v>99.91179686984265</v>
      </c>
      <c r="N76" s="20">
        <f t="shared" si="13"/>
        <v>99.4193388216088</v>
      </c>
      <c r="O76" s="20">
        <f t="shared" si="13"/>
        <v>98.87227272054619</v>
      </c>
      <c r="P76" s="20">
        <f t="shared" si="13"/>
        <v>98.38125643756204</v>
      </c>
      <c r="Q76" s="20">
        <f t="shared" si="13"/>
        <v>99.2496425931595</v>
      </c>
    </row>
    <row r="77" spans="1:17" ht="10.5">
      <c r="A77" s="8">
        <v>1997</v>
      </c>
      <c r="B77" s="9" t="s">
        <v>6</v>
      </c>
      <c r="C77" s="9" t="s">
        <v>11</v>
      </c>
      <c r="D77" s="10">
        <v>35090160.58883414</v>
      </c>
      <c r="F77" s="11" t="str">
        <f t="shared" si="6"/>
        <v>1997Maritime</v>
      </c>
      <c r="G77" s="11" t="str">
        <f t="shared" si="7"/>
        <v>1997MaritimeMaritimeF/RoRo/Cargo</v>
      </c>
      <c r="H77" s="15">
        <v>1996</v>
      </c>
      <c r="I77" s="20">
        <f aca="true" t="shared" si="14" ref="I77:Q77">I49/I$43*100</f>
        <v>79.197115815773</v>
      </c>
      <c r="J77" s="20">
        <f t="shared" si="14"/>
        <v>98.63914485404426</v>
      </c>
      <c r="K77" s="20">
        <f t="shared" si="14"/>
        <v>105.05900879318557</v>
      </c>
      <c r="L77" s="20">
        <f t="shared" si="14"/>
        <v>98.66866143807597</v>
      </c>
      <c r="M77" s="20">
        <f t="shared" si="14"/>
        <v>99.89387965073144</v>
      </c>
      <c r="N77" s="20">
        <f t="shared" si="14"/>
        <v>99.44655488333765</v>
      </c>
      <c r="O77" s="20">
        <f t="shared" si="14"/>
        <v>98.95382240535486</v>
      </c>
      <c r="P77" s="20">
        <f t="shared" si="14"/>
        <v>97.7949110114067</v>
      </c>
      <c r="Q77" s="20">
        <f t="shared" si="14"/>
        <v>99.28296529249899</v>
      </c>
    </row>
    <row r="78" spans="1:17" ht="10.5">
      <c r="A78" s="8">
        <v>1997</v>
      </c>
      <c r="B78" s="9" t="s">
        <v>12</v>
      </c>
      <c r="C78" s="9" t="s">
        <v>14</v>
      </c>
      <c r="D78" s="10">
        <v>12840.081309960166</v>
      </c>
      <c r="F78" s="11" t="str">
        <f t="shared" si="6"/>
        <v>1997Rail</v>
      </c>
      <c r="G78" s="11" t="str">
        <f t="shared" si="7"/>
        <v>1997RailRailF/Railcar</v>
      </c>
      <c r="H78" s="15">
        <v>1997</v>
      </c>
      <c r="I78" s="20">
        <f aca="true" t="shared" si="15" ref="I78:Q78">I50/I$43*100</f>
        <v>79.06271138804935</v>
      </c>
      <c r="J78" s="20">
        <f t="shared" si="15"/>
        <v>96.30238875938437</v>
      </c>
      <c r="K78" s="20">
        <f t="shared" si="15"/>
        <v>105.73669692601759</v>
      </c>
      <c r="L78" s="20">
        <f t="shared" si="15"/>
        <v>98.33427134806955</v>
      </c>
      <c r="M78" s="20">
        <f t="shared" si="15"/>
        <v>99.09839257397428</v>
      </c>
      <c r="N78" s="20">
        <f t="shared" si="15"/>
        <v>99.12186251592676</v>
      </c>
      <c r="O78" s="20">
        <f t="shared" si="15"/>
        <v>98.75723782539801</v>
      </c>
      <c r="P78" s="20">
        <f t="shared" si="15"/>
        <v>97.35681298845942</v>
      </c>
      <c r="Q78" s="20">
        <f t="shared" si="15"/>
        <v>98.97978806627957</v>
      </c>
    </row>
    <row r="79" spans="1:17" ht="10.5">
      <c r="A79" s="8">
        <v>1997</v>
      </c>
      <c r="B79" s="9" t="s">
        <v>12</v>
      </c>
      <c r="C79" s="9" t="s">
        <v>13</v>
      </c>
      <c r="D79" s="10">
        <v>4804891.587992911</v>
      </c>
      <c r="F79" s="11" t="str">
        <f t="shared" si="6"/>
        <v>1997Rail</v>
      </c>
      <c r="G79" s="11" t="str">
        <f t="shared" si="7"/>
        <v>1997RailRailF/Locomotive</v>
      </c>
      <c r="H79" s="15">
        <v>1998</v>
      </c>
      <c r="I79" s="20">
        <f aca="true" t="shared" si="16" ref="I79:Q79">I51/I$43*100</f>
        <v>78.10019629054602</v>
      </c>
      <c r="J79" s="20">
        <f t="shared" si="16"/>
        <v>102.51604735552498</v>
      </c>
      <c r="K79" s="20">
        <f t="shared" si="16"/>
        <v>109.46859411145265</v>
      </c>
      <c r="L79" s="20">
        <f t="shared" si="16"/>
        <v>98.03464462319641</v>
      </c>
      <c r="M79" s="20">
        <f t="shared" si="16"/>
        <v>98.35430163117695</v>
      </c>
      <c r="N79" s="20">
        <f t="shared" si="16"/>
        <v>98.9757103767787</v>
      </c>
      <c r="O79" s="20">
        <f t="shared" si="16"/>
        <v>98.60919449838754</v>
      </c>
      <c r="P79" s="20">
        <f t="shared" si="16"/>
        <v>96.93903118857725</v>
      </c>
      <c r="Q79" s="20">
        <f t="shared" si="16"/>
        <v>98.82183000441876</v>
      </c>
    </row>
    <row r="80" spans="1:17" ht="10.5">
      <c r="A80" s="8">
        <v>1997</v>
      </c>
      <c r="B80" s="9" t="s">
        <v>15</v>
      </c>
      <c r="C80" s="9" t="s">
        <v>28</v>
      </c>
      <c r="D80" s="10">
        <v>190565113.1952904</v>
      </c>
      <c r="F80" s="11" t="str">
        <f t="shared" si="6"/>
        <v>1997Road</v>
      </c>
      <c r="G80" s="11" t="str">
        <f t="shared" si="7"/>
        <v>1997RoadHDV</v>
      </c>
      <c r="H80" s="15">
        <v>1999</v>
      </c>
      <c r="I80" s="20">
        <f aca="true" t="shared" si="17" ref="I80:Q80">I52/I$43*100</f>
        <v>77.53318224858259</v>
      </c>
      <c r="J80" s="20">
        <f t="shared" si="17"/>
        <v>102.42715026148836</v>
      </c>
      <c r="K80" s="20">
        <f t="shared" si="17"/>
        <v>106.24232684386672</v>
      </c>
      <c r="L80" s="20">
        <f t="shared" si="17"/>
        <v>97.71312999010681</v>
      </c>
      <c r="M80" s="20">
        <f t="shared" si="17"/>
        <v>97.68842532752429</v>
      </c>
      <c r="N80" s="20">
        <f t="shared" si="17"/>
        <v>98.77127786991274</v>
      </c>
      <c r="O80" s="20">
        <f t="shared" si="17"/>
        <v>98.41640855112546</v>
      </c>
      <c r="P80" s="20">
        <f t="shared" si="17"/>
        <v>96.50653391728984</v>
      </c>
      <c r="Q80" s="20">
        <f t="shared" si="17"/>
        <v>98.60945136728957</v>
      </c>
    </row>
    <row r="81" spans="1:17" ht="10.5">
      <c r="A81" s="8">
        <v>1997</v>
      </c>
      <c r="B81" s="9" t="s">
        <v>15</v>
      </c>
      <c r="C81" s="9" t="s">
        <v>27</v>
      </c>
      <c r="D81" s="10">
        <v>87546834.99988353</v>
      </c>
      <c r="F81" s="11" t="str">
        <f t="shared" si="6"/>
        <v>1997Road</v>
      </c>
      <c r="G81" s="11" t="str">
        <f t="shared" si="7"/>
        <v>1997RoadLDV</v>
      </c>
      <c r="H81" s="15">
        <v>2000</v>
      </c>
      <c r="I81" s="20">
        <f aca="true" t="shared" si="18" ref="I81:Q81">I53/I$43*100</f>
        <v>76.4922908291973</v>
      </c>
      <c r="J81" s="20">
        <f t="shared" si="18"/>
        <v>100.97068979249484</v>
      </c>
      <c r="K81" s="20">
        <f t="shared" si="18"/>
        <v>103.6746162757165</v>
      </c>
      <c r="L81" s="20">
        <f t="shared" si="18"/>
        <v>97.43946712674926</v>
      </c>
      <c r="M81" s="20">
        <f t="shared" si="18"/>
        <v>97.1417402201074</v>
      </c>
      <c r="N81" s="20">
        <f t="shared" si="18"/>
        <v>98.56193182148047</v>
      </c>
      <c r="O81" s="20">
        <f t="shared" si="18"/>
        <v>98.21881498152334</v>
      </c>
      <c r="P81" s="20">
        <f t="shared" si="18"/>
        <v>96.13029882629786</v>
      </c>
      <c r="Q81" s="20">
        <f t="shared" si="18"/>
        <v>98.39172676451732</v>
      </c>
    </row>
    <row r="82" spans="1:7" ht="10.5">
      <c r="A82" s="8">
        <v>1998</v>
      </c>
      <c r="B82" s="9" t="s">
        <v>4</v>
      </c>
      <c r="C82" s="9" t="s">
        <v>5</v>
      </c>
      <c r="D82" s="10">
        <v>3787529.772308432</v>
      </c>
      <c r="F82" s="11" t="str">
        <f t="shared" si="6"/>
        <v>1998Inland</v>
      </c>
      <c r="G82" s="11" t="str">
        <f t="shared" si="7"/>
        <v>1998InlandInlandWaterwaysF</v>
      </c>
    </row>
    <row r="83" spans="1:7" ht="10.5">
      <c r="A83" s="8">
        <v>1998</v>
      </c>
      <c r="B83" s="9" t="s">
        <v>6</v>
      </c>
      <c r="C83" s="9" t="s">
        <v>7</v>
      </c>
      <c r="D83" s="10">
        <v>73252618.7040592</v>
      </c>
      <c r="F83" s="11" t="str">
        <f t="shared" si="6"/>
        <v>1998Maritime</v>
      </c>
      <c r="G83" s="11" t="str">
        <f t="shared" si="7"/>
        <v>1998MaritimeMaritimeF/Container</v>
      </c>
    </row>
    <row r="84" spans="1:7" ht="10.5">
      <c r="A84" s="8">
        <v>1998</v>
      </c>
      <c r="B84" s="9" t="s">
        <v>6</v>
      </c>
      <c r="C84" s="9" t="s">
        <v>8</v>
      </c>
      <c r="D84" s="10">
        <v>11898091.669513648</v>
      </c>
      <c r="F84" s="11" t="str">
        <f t="shared" si="6"/>
        <v>1998Maritime</v>
      </c>
      <c r="G84" s="11" t="str">
        <f t="shared" si="7"/>
        <v>1998MaritimeMaritimeF/Dry Bulk</v>
      </c>
    </row>
    <row r="85" spans="1:7" ht="10.5">
      <c r="A85" s="8">
        <v>1998</v>
      </c>
      <c r="B85" s="9" t="s">
        <v>6</v>
      </c>
      <c r="C85" s="9" t="s">
        <v>9</v>
      </c>
      <c r="D85" s="10">
        <v>11040112.826070732</v>
      </c>
      <c r="F85" s="11" t="str">
        <f t="shared" si="6"/>
        <v>1998Maritime</v>
      </c>
      <c r="G85" s="11" t="str">
        <f t="shared" si="7"/>
        <v>1998MaritimeMaritimeF/General cargo</v>
      </c>
    </row>
    <row r="86" spans="1:7" ht="10.5">
      <c r="A86" s="8">
        <v>1998</v>
      </c>
      <c r="B86" s="9" t="s">
        <v>6</v>
      </c>
      <c r="C86" s="9" t="s">
        <v>10</v>
      </c>
      <c r="D86" s="10">
        <v>16930550.292020615</v>
      </c>
      <c r="F86" s="11" t="str">
        <f t="shared" si="6"/>
        <v>1998Maritime</v>
      </c>
      <c r="G86" s="11" t="str">
        <f t="shared" si="7"/>
        <v>1998MaritimeMaritimeF/Liquid Bulk</v>
      </c>
    </row>
    <row r="87" spans="1:7" ht="10.5">
      <c r="A87" s="8">
        <v>1998</v>
      </c>
      <c r="B87" s="9" t="s">
        <v>6</v>
      </c>
      <c r="C87" s="9" t="s">
        <v>11</v>
      </c>
      <c r="D87" s="10">
        <v>35924699.58960134</v>
      </c>
      <c r="F87" s="11" t="str">
        <f t="shared" si="6"/>
        <v>1998Maritime</v>
      </c>
      <c r="G87" s="11" t="str">
        <f t="shared" si="7"/>
        <v>1998MaritimeMaritimeF/RoRo/Cargo</v>
      </c>
    </row>
    <row r="88" spans="1:7" ht="10.5">
      <c r="A88" s="8">
        <v>1998</v>
      </c>
      <c r="B88" s="9" t="s">
        <v>12</v>
      </c>
      <c r="C88" s="9" t="s">
        <v>14</v>
      </c>
      <c r="D88" s="10">
        <v>16197.256017366504</v>
      </c>
      <c r="F88" s="11" t="str">
        <f t="shared" si="6"/>
        <v>1998Rail</v>
      </c>
      <c r="G88" s="11" t="str">
        <f t="shared" si="7"/>
        <v>1998RailRailF/Railcar</v>
      </c>
    </row>
    <row r="89" spans="1:7" ht="10.5">
      <c r="A89" s="8">
        <v>1998</v>
      </c>
      <c r="B89" s="9" t="s">
        <v>12</v>
      </c>
      <c r="C89" s="9" t="s">
        <v>13</v>
      </c>
      <c r="D89" s="10">
        <v>4791600.23590628</v>
      </c>
      <c r="F89" s="11" t="str">
        <f t="shared" si="6"/>
        <v>1998Rail</v>
      </c>
      <c r="G89" s="11" t="str">
        <f t="shared" si="7"/>
        <v>1998RailRailF/Locomotive</v>
      </c>
    </row>
    <row r="90" spans="1:7" ht="10.5">
      <c r="A90" s="8">
        <v>1998</v>
      </c>
      <c r="B90" s="9" t="s">
        <v>15</v>
      </c>
      <c r="C90" s="9" t="s">
        <v>28</v>
      </c>
      <c r="D90" s="10">
        <v>195914722.2706712</v>
      </c>
      <c r="F90" s="11" t="str">
        <f t="shared" si="6"/>
        <v>1998Road</v>
      </c>
      <c r="G90" s="11" t="str">
        <f t="shared" si="7"/>
        <v>1998RoadHDV</v>
      </c>
    </row>
    <row r="91" spans="1:7" ht="10.5">
      <c r="A91" s="8">
        <v>1998</v>
      </c>
      <c r="B91" s="9" t="s">
        <v>15</v>
      </c>
      <c r="C91" s="9" t="s">
        <v>27</v>
      </c>
      <c r="D91" s="10">
        <v>89888832.87331587</v>
      </c>
      <c r="F91" s="11" t="str">
        <f t="shared" si="6"/>
        <v>1998Road</v>
      </c>
      <c r="G91" s="11" t="str">
        <f t="shared" si="7"/>
        <v>1998RoadLDV</v>
      </c>
    </row>
    <row r="92" spans="1:7" ht="10.5">
      <c r="A92" s="8">
        <v>1999</v>
      </c>
      <c r="B92" s="9" t="s">
        <v>4</v>
      </c>
      <c r="C92" s="9" t="s">
        <v>5</v>
      </c>
      <c r="D92" s="10">
        <v>3634029.6410797057</v>
      </c>
      <c r="F92" s="11" t="str">
        <f t="shared" si="6"/>
        <v>1999Inland</v>
      </c>
      <c r="G92" s="11" t="str">
        <f t="shared" si="7"/>
        <v>1999InlandInlandWaterwaysF</v>
      </c>
    </row>
    <row r="93" spans="1:7" ht="10.5">
      <c r="A93" s="8">
        <v>1999</v>
      </c>
      <c r="B93" s="9" t="s">
        <v>6</v>
      </c>
      <c r="C93" s="9" t="s">
        <v>7</v>
      </c>
      <c r="D93" s="10">
        <v>74404048.95453076</v>
      </c>
      <c r="F93" s="11" t="str">
        <f t="shared" si="6"/>
        <v>1999Maritime</v>
      </c>
      <c r="G93" s="11" t="str">
        <f t="shared" si="7"/>
        <v>1999MaritimeMaritimeF/Container</v>
      </c>
    </row>
    <row r="94" spans="1:7" ht="10.5">
      <c r="A94" s="8">
        <v>1999</v>
      </c>
      <c r="B94" s="9" t="s">
        <v>6</v>
      </c>
      <c r="C94" s="9" t="s">
        <v>8</v>
      </c>
      <c r="D94" s="10">
        <v>12103404.589346306</v>
      </c>
      <c r="F94" s="11" t="str">
        <f t="shared" si="6"/>
        <v>1999Maritime</v>
      </c>
      <c r="G94" s="11" t="str">
        <f t="shared" si="7"/>
        <v>1999MaritimeMaritimeF/Dry Bulk</v>
      </c>
    </row>
    <row r="95" spans="1:7" ht="10.5">
      <c r="A95" s="8">
        <v>1999</v>
      </c>
      <c r="B95" s="9" t="s">
        <v>6</v>
      </c>
      <c r="C95" s="9" t="s">
        <v>9</v>
      </c>
      <c r="D95" s="10">
        <v>11368044.840298621</v>
      </c>
      <c r="F95" s="11" t="str">
        <f t="shared" si="6"/>
        <v>1999Maritime</v>
      </c>
      <c r="G95" s="11" t="str">
        <f t="shared" si="7"/>
        <v>1999MaritimeMaritimeF/General cargo</v>
      </c>
    </row>
    <row r="96" spans="1:7" ht="10.5">
      <c r="A96" s="8">
        <v>1999</v>
      </c>
      <c r="B96" s="9" t="s">
        <v>6</v>
      </c>
      <c r="C96" s="9" t="s">
        <v>10</v>
      </c>
      <c r="D96" s="10">
        <v>17157112.4219942</v>
      </c>
      <c r="F96" s="11" t="str">
        <f t="shared" si="6"/>
        <v>1999Maritime</v>
      </c>
      <c r="G96" s="11" t="str">
        <f t="shared" si="7"/>
        <v>1999MaritimeMaritimeF/Liquid Bulk</v>
      </c>
    </row>
    <row r="97" spans="1:7" ht="10.5">
      <c r="A97" s="8">
        <v>1999</v>
      </c>
      <c r="B97" s="9" t="s">
        <v>6</v>
      </c>
      <c r="C97" s="9" t="s">
        <v>11</v>
      </c>
      <c r="D97" s="10">
        <v>36576195.58493712</v>
      </c>
      <c r="F97" s="11" t="str">
        <f t="shared" si="6"/>
        <v>1999Maritime</v>
      </c>
      <c r="G97" s="11" t="str">
        <f t="shared" si="7"/>
        <v>1999MaritimeMaritimeF/RoRo/Cargo</v>
      </c>
    </row>
    <row r="98" spans="1:7" ht="10.5">
      <c r="A98" s="8">
        <v>1999</v>
      </c>
      <c r="B98" s="9" t="s">
        <v>12</v>
      </c>
      <c r="C98" s="9" t="s">
        <v>14</v>
      </c>
      <c r="D98" s="10">
        <v>14796.594380766015</v>
      </c>
      <c r="F98" s="11" t="str">
        <f t="shared" si="6"/>
        <v>1999Rail</v>
      </c>
      <c r="G98" s="11" t="str">
        <f t="shared" si="7"/>
        <v>1999RailRailF/Railcar</v>
      </c>
    </row>
    <row r="99" spans="1:7" ht="10.5">
      <c r="A99" s="8">
        <v>1999</v>
      </c>
      <c r="B99" s="9" t="s">
        <v>12</v>
      </c>
      <c r="C99" s="9" t="s">
        <v>13</v>
      </c>
      <c r="D99" s="10">
        <v>5021225.451847723</v>
      </c>
      <c r="F99" s="11" t="str">
        <f t="shared" si="6"/>
        <v>1999Rail</v>
      </c>
      <c r="G99" s="11" t="str">
        <f t="shared" si="7"/>
        <v>1999RailRailF/Locomotive</v>
      </c>
    </row>
    <row r="100" spans="1:7" ht="10.5">
      <c r="A100" s="8">
        <v>1999</v>
      </c>
      <c r="B100" s="9" t="s">
        <v>15</v>
      </c>
      <c r="C100" s="9" t="s">
        <v>28</v>
      </c>
      <c r="D100" s="10">
        <v>201276624.09175763</v>
      </c>
      <c r="F100" s="11" t="str">
        <f t="shared" si="6"/>
        <v>1999Road</v>
      </c>
      <c r="G100" s="11" t="str">
        <f t="shared" si="7"/>
        <v>1999RoadHDV</v>
      </c>
    </row>
    <row r="101" spans="1:7" ht="10.5">
      <c r="A101" s="8">
        <v>1999</v>
      </c>
      <c r="B101" s="9" t="s">
        <v>15</v>
      </c>
      <c r="C101" s="9" t="s">
        <v>27</v>
      </c>
      <c r="D101" s="10">
        <v>92242995.80347845</v>
      </c>
      <c r="F101" s="11" t="str">
        <f t="shared" si="6"/>
        <v>1999Road</v>
      </c>
      <c r="G101" s="11" t="str">
        <f t="shared" si="7"/>
        <v>1999RoadLDV</v>
      </c>
    </row>
    <row r="102" spans="1:7" ht="10.5">
      <c r="A102" s="8">
        <v>2000</v>
      </c>
      <c r="B102" s="9" t="s">
        <v>4</v>
      </c>
      <c r="C102" s="9" t="s">
        <v>5</v>
      </c>
      <c r="D102" s="10">
        <v>3615075.8430769225</v>
      </c>
      <c r="F102" s="11" t="str">
        <f t="shared" si="6"/>
        <v>2000Inland</v>
      </c>
      <c r="G102" s="11" t="str">
        <f t="shared" si="7"/>
        <v>2000InlandInlandWaterwaysF</v>
      </c>
    </row>
    <row r="103" spans="1:7" ht="10.5">
      <c r="A103" s="8">
        <v>2000</v>
      </c>
      <c r="B103" s="9" t="s">
        <v>6</v>
      </c>
      <c r="C103" s="9" t="s">
        <v>7</v>
      </c>
      <c r="D103" s="10">
        <v>76309921.10371622</v>
      </c>
      <c r="F103" s="11" t="str">
        <f t="shared" si="6"/>
        <v>2000Maritime</v>
      </c>
      <c r="G103" s="11" t="str">
        <f t="shared" si="7"/>
        <v>2000MaritimeMaritimeF/Container</v>
      </c>
    </row>
    <row r="104" spans="1:7" ht="10.5">
      <c r="A104" s="8">
        <v>2000</v>
      </c>
      <c r="B104" s="9" t="s">
        <v>6</v>
      </c>
      <c r="C104" s="9" t="s">
        <v>8</v>
      </c>
      <c r="D104" s="10">
        <v>12450220.54279488</v>
      </c>
      <c r="F104" s="11" t="str">
        <f t="shared" si="6"/>
        <v>2000Maritime</v>
      </c>
      <c r="G104" s="11" t="str">
        <f t="shared" si="7"/>
        <v>2000MaritimeMaritimeF/Dry Bulk</v>
      </c>
    </row>
    <row r="105" spans="1:7" ht="10.5">
      <c r="A105" s="8">
        <v>2000</v>
      </c>
      <c r="B105" s="9" t="s">
        <v>6</v>
      </c>
      <c r="C105" s="9" t="s">
        <v>9</v>
      </c>
      <c r="D105" s="10">
        <v>11782105.451189822</v>
      </c>
      <c r="F105" s="11" t="str">
        <f t="shared" si="6"/>
        <v>2000Maritime</v>
      </c>
      <c r="G105" s="11" t="str">
        <f t="shared" si="7"/>
        <v>2000MaritimeMaritimeF/General cargo</v>
      </c>
    </row>
    <row r="106" spans="1:7" ht="10.5">
      <c r="A106" s="8">
        <v>2000</v>
      </c>
      <c r="B106" s="9" t="s">
        <v>6</v>
      </c>
      <c r="C106" s="9" t="s">
        <v>10</v>
      </c>
      <c r="D106" s="10">
        <v>17585953.195091352</v>
      </c>
      <c r="F106" s="11" t="str">
        <f t="shared" si="6"/>
        <v>2000Maritime</v>
      </c>
      <c r="G106" s="11" t="str">
        <f t="shared" si="7"/>
        <v>2000MaritimeMaritimeF/Liquid Bulk</v>
      </c>
    </row>
    <row r="107" spans="1:7" ht="10.5">
      <c r="A107" s="8">
        <v>2000</v>
      </c>
      <c r="B107" s="9" t="s">
        <v>6</v>
      </c>
      <c r="C107" s="9" t="s">
        <v>11</v>
      </c>
      <c r="D107" s="10">
        <v>37654109.80542521</v>
      </c>
      <c r="F107" s="11" t="str">
        <f t="shared" si="6"/>
        <v>2000Maritime</v>
      </c>
      <c r="G107" s="11" t="str">
        <f t="shared" si="7"/>
        <v>2000MaritimeMaritimeF/RoRo/Cargo</v>
      </c>
    </row>
    <row r="108" spans="1:7" ht="10.5">
      <c r="A108" s="8">
        <v>2000</v>
      </c>
      <c r="B108" s="9" t="s">
        <v>12</v>
      </c>
      <c r="C108" s="9" t="s">
        <v>14</v>
      </c>
      <c r="D108" s="10">
        <v>15979.888068303768</v>
      </c>
      <c r="F108" s="11" t="str">
        <f t="shared" si="6"/>
        <v>2000Rail</v>
      </c>
      <c r="G108" s="11" t="str">
        <f t="shared" si="7"/>
        <v>2000RailRailF/Railcar</v>
      </c>
    </row>
    <row r="109" spans="1:7" ht="10.5">
      <c r="A109" s="8">
        <v>2000</v>
      </c>
      <c r="B109" s="9" t="s">
        <v>12</v>
      </c>
      <c r="C109" s="9" t="s">
        <v>13</v>
      </c>
      <c r="D109" s="10">
        <v>4661036.805065984</v>
      </c>
      <c r="F109" s="11" t="str">
        <f t="shared" si="6"/>
        <v>2000Rail</v>
      </c>
      <c r="G109" s="11" t="str">
        <f t="shared" si="7"/>
        <v>2000RailRailF/Locomotive</v>
      </c>
    </row>
    <row r="110" spans="1:7" ht="10.5">
      <c r="A110" s="8">
        <v>2000</v>
      </c>
      <c r="B110" s="9" t="s">
        <v>15</v>
      </c>
      <c r="C110" s="9" t="s">
        <v>28</v>
      </c>
      <c r="D110" s="10">
        <v>206681776.4878831</v>
      </c>
      <c r="F110" s="11" t="str">
        <f t="shared" si="6"/>
        <v>2000Road</v>
      </c>
      <c r="G110" s="11" t="str">
        <f t="shared" si="7"/>
        <v>2000RoadHDV</v>
      </c>
    </row>
    <row r="111" spans="1:7" ht="10.5">
      <c r="A111" s="8">
        <v>2000</v>
      </c>
      <c r="B111" s="9" t="s">
        <v>15</v>
      </c>
      <c r="C111" s="9" t="s">
        <v>27</v>
      </c>
      <c r="D111" s="10">
        <v>94602857.24428234</v>
      </c>
      <c r="F111" s="11" t="str">
        <f t="shared" si="6"/>
        <v>2000Road</v>
      </c>
      <c r="G111" s="11" t="str">
        <f t="shared" si="7"/>
        <v>2000RoadLDV</v>
      </c>
    </row>
    <row r="113" spans="1:4" ht="10.5">
      <c r="A113" s="1" t="s">
        <v>0</v>
      </c>
      <c r="B113" s="2" t="s">
        <v>1</v>
      </c>
      <c r="C113" s="2" t="s">
        <v>2</v>
      </c>
      <c r="D113" s="7" t="s">
        <v>24</v>
      </c>
    </row>
    <row r="114" spans="1:7" ht="10.5">
      <c r="A114" s="8">
        <v>1990</v>
      </c>
      <c r="B114" s="9" t="s">
        <v>16</v>
      </c>
      <c r="C114" s="9" t="s">
        <v>19</v>
      </c>
      <c r="D114" s="10">
        <v>15826378.121737773</v>
      </c>
      <c r="F114" s="11" t="str">
        <f aca="true" t="shared" si="19" ref="F114:F177">A114&amp;B114</f>
        <v>1990Air</v>
      </c>
      <c r="G114" s="11" t="str">
        <f aca="true" t="shared" si="20" ref="G114:G177">A114&amp;B114&amp;C114</f>
        <v>1990AirAirP/Short Haul</v>
      </c>
    </row>
    <row r="115" spans="1:7" ht="10.5">
      <c r="A115" s="8">
        <v>1990</v>
      </c>
      <c r="B115" s="9" t="s">
        <v>16</v>
      </c>
      <c r="C115" s="9" t="s">
        <v>18</v>
      </c>
      <c r="D115" s="10">
        <v>15581670.16160589</v>
      </c>
      <c r="F115" s="11" t="str">
        <f t="shared" si="19"/>
        <v>1990Air</v>
      </c>
      <c r="G115" s="11" t="str">
        <f t="shared" si="20"/>
        <v>1990AirAirP/Medium Haul</v>
      </c>
    </row>
    <row r="116" spans="1:7" ht="10.5">
      <c r="A116" s="8">
        <v>1990</v>
      </c>
      <c r="B116" s="9" t="s">
        <v>16</v>
      </c>
      <c r="C116" s="9" t="s">
        <v>17</v>
      </c>
      <c r="D116" s="10">
        <v>104824339.15395355</v>
      </c>
      <c r="F116" s="11" t="str">
        <f t="shared" si="19"/>
        <v>1990Air</v>
      </c>
      <c r="G116" s="11" t="str">
        <f t="shared" si="20"/>
        <v>1990AirAirP/LongHaul</v>
      </c>
    </row>
    <row r="117" spans="1:7" ht="10.5">
      <c r="A117" s="8">
        <v>1990</v>
      </c>
      <c r="B117" s="9" t="s">
        <v>6</v>
      </c>
      <c r="C117" s="9" t="s">
        <v>20</v>
      </c>
      <c r="D117" s="10">
        <v>2654143.1340207467</v>
      </c>
      <c r="F117" s="11" t="str">
        <f t="shared" si="19"/>
        <v>1990Maritime</v>
      </c>
      <c r="G117" s="11" t="str">
        <f t="shared" si="20"/>
        <v>1990MaritimeMaritimeP</v>
      </c>
    </row>
    <row r="118" spans="1:7" ht="10.5">
      <c r="A118" s="8">
        <v>1990</v>
      </c>
      <c r="B118" s="9" t="s">
        <v>12</v>
      </c>
      <c r="C118" s="9" t="s">
        <v>21</v>
      </c>
      <c r="D118" s="10">
        <v>5568569.638643781</v>
      </c>
      <c r="F118" s="11" t="str">
        <f t="shared" si="19"/>
        <v>1990Rail</v>
      </c>
      <c r="G118" s="11" t="str">
        <f t="shared" si="20"/>
        <v>1990RailRailP/Locomotive</v>
      </c>
    </row>
    <row r="119" spans="1:7" ht="10.5">
      <c r="A119" s="8">
        <v>1990</v>
      </c>
      <c r="B119" s="9" t="s">
        <v>12</v>
      </c>
      <c r="C119" s="9" t="s">
        <v>22</v>
      </c>
      <c r="D119" s="10">
        <v>5973358.006433759</v>
      </c>
      <c r="F119" s="11" t="str">
        <f t="shared" si="19"/>
        <v>1990Rail</v>
      </c>
      <c r="G119" s="11" t="str">
        <f t="shared" si="20"/>
        <v>1990RailRailP/RailCar</v>
      </c>
    </row>
    <row r="120" spans="1:7" ht="10.5">
      <c r="A120" s="8">
        <v>1990</v>
      </c>
      <c r="B120" s="9" t="s">
        <v>12</v>
      </c>
      <c r="C120" s="9" t="s">
        <v>23</v>
      </c>
      <c r="D120" s="10">
        <v>86313.15616000001</v>
      </c>
      <c r="F120" s="11" t="str">
        <f t="shared" si="19"/>
        <v>1990Rail</v>
      </c>
      <c r="G120" s="11" t="str">
        <f t="shared" si="20"/>
        <v>1990RailRailP/HighSpeedTrain</v>
      </c>
    </row>
    <row r="121" spans="1:7" ht="10.5">
      <c r="A121" s="8">
        <v>1990</v>
      </c>
      <c r="B121" s="9" t="s">
        <v>15</v>
      </c>
      <c r="C121" s="9" t="s">
        <v>32</v>
      </c>
      <c r="D121" s="10">
        <v>198651442.91057357</v>
      </c>
      <c r="F121" s="11" t="str">
        <f t="shared" si="19"/>
        <v>1990Road</v>
      </c>
      <c r="G121" s="11" t="str">
        <f t="shared" si="20"/>
        <v>1990RoadUrban PCs</v>
      </c>
    </row>
    <row r="122" spans="1:7" ht="10.5">
      <c r="A122" s="8">
        <v>1990</v>
      </c>
      <c r="B122" s="9" t="s">
        <v>15</v>
      </c>
      <c r="C122" s="9" t="s">
        <v>33</v>
      </c>
      <c r="D122" s="10">
        <v>175417728.8400183</v>
      </c>
      <c r="F122" s="11" t="str">
        <f t="shared" si="19"/>
        <v>1990Road</v>
      </c>
      <c r="G122" s="11" t="str">
        <f t="shared" si="20"/>
        <v>1990RoadNon urban PCs</v>
      </c>
    </row>
    <row r="123" spans="1:7" ht="10.5">
      <c r="A123" s="8">
        <v>1990</v>
      </c>
      <c r="B123" s="9" t="s">
        <v>15</v>
      </c>
      <c r="C123" s="9" t="s">
        <v>29</v>
      </c>
      <c r="D123" s="10">
        <v>18643319.410430636</v>
      </c>
      <c r="F123" s="11" t="str">
        <f t="shared" si="19"/>
        <v>1990Road</v>
      </c>
      <c r="G123" s="11" t="str">
        <f t="shared" si="20"/>
        <v>1990RoadBuses</v>
      </c>
    </row>
    <row r="124" spans="1:7" ht="10.5">
      <c r="A124" s="8">
        <v>1990</v>
      </c>
      <c r="B124" s="9" t="s">
        <v>15</v>
      </c>
      <c r="C124" s="9" t="s">
        <v>30</v>
      </c>
      <c r="D124" s="10">
        <v>3127971.1508310684</v>
      </c>
      <c r="F124" s="11" t="str">
        <f t="shared" si="19"/>
        <v>1990Road</v>
      </c>
      <c r="G124" s="11" t="str">
        <f t="shared" si="20"/>
        <v>1990RoadCoaches</v>
      </c>
    </row>
    <row r="125" spans="1:7" ht="10.5">
      <c r="A125" s="8">
        <v>1990</v>
      </c>
      <c r="B125" s="9" t="s">
        <v>15</v>
      </c>
      <c r="C125" s="9" t="s">
        <v>31</v>
      </c>
      <c r="D125" s="10">
        <v>10052132.62358151</v>
      </c>
      <c r="F125" s="11" t="str">
        <f t="shared" si="19"/>
        <v>1990Road</v>
      </c>
      <c r="G125" s="11" t="str">
        <f t="shared" si="20"/>
        <v>1990RoadTwo-wheelers</v>
      </c>
    </row>
    <row r="126" spans="1:7" ht="10.5">
      <c r="A126" s="8">
        <v>1991</v>
      </c>
      <c r="B126" s="9" t="s">
        <v>16</v>
      </c>
      <c r="C126" s="9" t="s">
        <v>19</v>
      </c>
      <c r="D126" s="10">
        <v>15983860.359809326</v>
      </c>
      <c r="F126" s="11" t="str">
        <f t="shared" si="19"/>
        <v>1991Air</v>
      </c>
      <c r="G126" s="11" t="str">
        <f t="shared" si="20"/>
        <v>1991AirAirP/Short Haul</v>
      </c>
    </row>
    <row r="127" spans="1:7" ht="10.5">
      <c r="A127" s="8">
        <v>1991</v>
      </c>
      <c r="B127" s="9" t="s">
        <v>16</v>
      </c>
      <c r="C127" s="9" t="s">
        <v>18</v>
      </c>
      <c r="D127" s="10">
        <v>16477911.895281425</v>
      </c>
      <c r="F127" s="11" t="str">
        <f t="shared" si="19"/>
        <v>1991Air</v>
      </c>
      <c r="G127" s="11" t="str">
        <f t="shared" si="20"/>
        <v>1991AirAirP/Medium Haul</v>
      </c>
    </row>
    <row r="128" spans="1:7" ht="10.5">
      <c r="A128" s="8">
        <v>1991</v>
      </c>
      <c r="B128" s="9" t="s">
        <v>16</v>
      </c>
      <c r="C128" s="9" t="s">
        <v>17</v>
      </c>
      <c r="D128" s="10">
        <v>110349317.8852804</v>
      </c>
      <c r="F128" s="11" t="str">
        <f t="shared" si="19"/>
        <v>1991Air</v>
      </c>
      <c r="G128" s="11" t="str">
        <f t="shared" si="20"/>
        <v>1991AirAirP/LongHaul</v>
      </c>
    </row>
    <row r="129" spans="1:7" ht="10.5">
      <c r="A129" s="8">
        <v>1991</v>
      </c>
      <c r="B129" s="9" t="s">
        <v>6</v>
      </c>
      <c r="C129" s="9" t="s">
        <v>20</v>
      </c>
      <c r="D129" s="10">
        <v>2814482.115040061</v>
      </c>
      <c r="F129" s="11" t="str">
        <f t="shared" si="19"/>
        <v>1991Maritime</v>
      </c>
      <c r="G129" s="11" t="str">
        <f t="shared" si="20"/>
        <v>1991MaritimeMaritimeP</v>
      </c>
    </row>
    <row r="130" spans="1:7" ht="10.5">
      <c r="A130" s="8">
        <v>1991</v>
      </c>
      <c r="B130" s="9" t="s">
        <v>12</v>
      </c>
      <c r="C130" s="9" t="s">
        <v>21</v>
      </c>
      <c r="D130" s="10">
        <v>6250094.407704076</v>
      </c>
      <c r="F130" s="11" t="str">
        <f t="shared" si="19"/>
        <v>1991Rail</v>
      </c>
      <c r="G130" s="11" t="str">
        <f t="shared" si="20"/>
        <v>1991RailRailP/Locomotive</v>
      </c>
    </row>
    <row r="131" spans="1:7" ht="10.5">
      <c r="A131" s="8">
        <v>1991</v>
      </c>
      <c r="B131" s="9" t="s">
        <v>12</v>
      </c>
      <c r="C131" s="9" t="s">
        <v>22</v>
      </c>
      <c r="D131" s="10">
        <v>6188252.122770802</v>
      </c>
      <c r="F131" s="11" t="str">
        <f t="shared" si="19"/>
        <v>1991Rail</v>
      </c>
      <c r="G131" s="11" t="str">
        <f t="shared" si="20"/>
        <v>1991RailRailP/RailCar</v>
      </c>
    </row>
    <row r="132" spans="1:7" ht="10.5">
      <c r="A132" s="8">
        <v>1991</v>
      </c>
      <c r="B132" s="9" t="s">
        <v>12</v>
      </c>
      <c r="C132" s="9" t="s">
        <v>23</v>
      </c>
      <c r="D132" s="10">
        <v>92208.9168</v>
      </c>
      <c r="F132" s="11" t="str">
        <f t="shared" si="19"/>
        <v>1991Rail</v>
      </c>
      <c r="G132" s="11" t="str">
        <f t="shared" si="20"/>
        <v>1991RailRailP/HighSpeedTrain</v>
      </c>
    </row>
    <row r="133" spans="1:7" ht="10.5">
      <c r="A133" s="8">
        <v>1991</v>
      </c>
      <c r="B133" s="9" t="s">
        <v>15</v>
      </c>
      <c r="C133" s="9" t="s">
        <v>32</v>
      </c>
      <c r="D133" s="10">
        <v>202553891.21192667</v>
      </c>
      <c r="F133" s="11" t="str">
        <f t="shared" si="19"/>
        <v>1991Road</v>
      </c>
      <c r="G133" s="11" t="str">
        <f t="shared" si="20"/>
        <v>1991RoadUrban PCs</v>
      </c>
    </row>
    <row r="134" spans="1:7" ht="10.5">
      <c r="A134" s="8">
        <v>1991</v>
      </c>
      <c r="B134" s="9" t="s">
        <v>15</v>
      </c>
      <c r="C134" s="9" t="s">
        <v>33</v>
      </c>
      <c r="D134" s="10">
        <v>179482500.5553903</v>
      </c>
      <c r="F134" s="11" t="str">
        <f t="shared" si="19"/>
        <v>1991Road</v>
      </c>
      <c r="G134" s="11" t="str">
        <f t="shared" si="20"/>
        <v>1991RoadNon urban PCs</v>
      </c>
    </row>
    <row r="135" spans="1:7" ht="10.5">
      <c r="A135" s="8">
        <v>1991</v>
      </c>
      <c r="B135" s="9" t="s">
        <v>15</v>
      </c>
      <c r="C135" s="9" t="s">
        <v>29</v>
      </c>
      <c r="D135" s="10">
        <v>18811232.04396056</v>
      </c>
      <c r="F135" s="11" t="str">
        <f t="shared" si="19"/>
        <v>1991Road</v>
      </c>
      <c r="G135" s="11" t="str">
        <f t="shared" si="20"/>
        <v>1991RoadBuses</v>
      </c>
    </row>
    <row r="136" spans="1:7" ht="10.5">
      <c r="A136" s="8">
        <v>1991</v>
      </c>
      <c r="B136" s="9" t="s">
        <v>15</v>
      </c>
      <c r="C136" s="9" t="s">
        <v>30</v>
      </c>
      <c r="D136" s="10">
        <v>3158266.180634679</v>
      </c>
      <c r="F136" s="11" t="str">
        <f t="shared" si="19"/>
        <v>1991Road</v>
      </c>
      <c r="G136" s="11" t="str">
        <f t="shared" si="20"/>
        <v>1991RoadCoaches</v>
      </c>
    </row>
    <row r="137" spans="1:7" ht="10.5">
      <c r="A137" s="8">
        <v>1991</v>
      </c>
      <c r="B137" s="9" t="s">
        <v>15</v>
      </c>
      <c r="C137" s="9" t="s">
        <v>31</v>
      </c>
      <c r="D137" s="10">
        <v>9985207.549642049</v>
      </c>
      <c r="F137" s="11" t="str">
        <f t="shared" si="19"/>
        <v>1991Road</v>
      </c>
      <c r="G137" s="11" t="str">
        <f t="shared" si="20"/>
        <v>1991RoadTwo-wheelers</v>
      </c>
    </row>
    <row r="138" spans="1:7" ht="10.5">
      <c r="A138" s="8">
        <v>1992</v>
      </c>
      <c r="B138" s="9" t="s">
        <v>16</v>
      </c>
      <c r="C138" s="9" t="s">
        <v>19</v>
      </c>
      <c r="D138" s="10">
        <v>16151915.185737684</v>
      </c>
      <c r="F138" s="11" t="str">
        <f t="shared" si="19"/>
        <v>1992Air</v>
      </c>
      <c r="G138" s="11" t="str">
        <f t="shared" si="20"/>
        <v>1992AirAirP/Short Haul</v>
      </c>
    </row>
    <row r="139" spans="1:7" ht="10.5">
      <c r="A139" s="8">
        <v>1992</v>
      </c>
      <c r="B139" s="9" t="s">
        <v>16</v>
      </c>
      <c r="C139" s="9" t="s">
        <v>18</v>
      </c>
      <c r="D139" s="10">
        <v>17429913.418834556</v>
      </c>
      <c r="F139" s="11" t="str">
        <f t="shared" si="19"/>
        <v>1992Air</v>
      </c>
      <c r="G139" s="11" t="str">
        <f t="shared" si="20"/>
        <v>1992AirAirP/Medium Haul</v>
      </c>
    </row>
    <row r="140" spans="1:7" ht="10.5">
      <c r="A140" s="8">
        <v>1992</v>
      </c>
      <c r="B140" s="9" t="s">
        <v>16</v>
      </c>
      <c r="C140" s="9" t="s">
        <v>17</v>
      </c>
      <c r="D140" s="10">
        <v>116181493.00044057</v>
      </c>
      <c r="F140" s="11" t="str">
        <f t="shared" si="19"/>
        <v>1992Air</v>
      </c>
      <c r="G140" s="11" t="str">
        <f t="shared" si="20"/>
        <v>1992AirAirP/LongHaul</v>
      </c>
    </row>
    <row r="141" spans="1:7" ht="10.5">
      <c r="A141" s="8">
        <v>1992</v>
      </c>
      <c r="B141" s="9" t="s">
        <v>6</v>
      </c>
      <c r="C141" s="9" t="s">
        <v>20</v>
      </c>
      <c r="D141" s="10">
        <v>2879970.890810492</v>
      </c>
      <c r="F141" s="11" t="str">
        <f t="shared" si="19"/>
        <v>1992Maritime</v>
      </c>
      <c r="G141" s="11" t="str">
        <f t="shared" si="20"/>
        <v>1992MaritimeMaritimeP</v>
      </c>
    </row>
    <row r="142" spans="1:7" ht="10.5">
      <c r="A142" s="8">
        <v>1992</v>
      </c>
      <c r="B142" s="9" t="s">
        <v>12</v>
      </c>
      <c r="C142" s="9" t="s">
        <v>21</v>
      </c>
      <c r="D142" s="10">
        <v>4930033.77444251</v>
      </c>
      <c r="F142" s="11" t="str">
        <f t="shared" si="19"/>
        <v>1992Rail</v>
      </c>
      <c r="G142" s="11" t="str">
        <f t="shared" si="20"/>
        <v>1992RailRailP/Locomotive</v>
      </c>
    </row>
    <row r="143" spans="1:7" ht="10.5">
      <c r="A143" s="8">
        <v>1992</v>
      </c>
      <c r="B143" s="9" t="s">
        <v>12</v>
      </c>
      <c r="C143" s="9" t="s">
        <v>22</v>
      </c>
      <c r="D143" s="10">
        <v>6764876.369313739</v>
      </c>
      <c r="F143" s="11" t="str">
        <f t="shared" si="19"/>
        <v>1992Rail</v>
      </c>
      <c r="G143" s="11" t="str">
        <f t="shared" si="20"/>
        <v>1992RailRailP/RailCar</v>
      </c>
    </row>
    <row r="144" spans="1:7" ht="10.5">
      <c r="A144" s="8">
        <v>1992</v>
      </c>
      <c r="B144" s="9" t="s">
        <v>12</v>
      </c>
      <c r="C144" s="9" t="s">
        <v>23</v>
      </c>
      <c r="D144" s="10">
        <v>176842.08959035738</v>
      </c>
      <c r="F144" s="11" t="str">
        <f t="shared" si="19"/>
        <v>1992Rail</v>
      </c>
      <c r="G144" s="11" t="str">
        <f t="shared" si="20"/>
        <v>1992RailRailP/HighSpeedTrain</v>
      </c>
    </row>
    <row r="145" spans="1:7" ht="10.5">
      <c r="A145" s="8">
        <v>1992</v>
      </c>
      <c r="B145" s="9" t="s">
        <v>15</v>
      </c>
      <c r="C145" s="9" t="s">
        <v>32</v>
      </c>
      <c r="D145" s="10">
        <v>206384125.7087199</v>
      </c>
      <c r="F145" s="11" t="str">
        <f t="shared" si="19"/>
        <v>1992Road</v>
      </c>
      <c r="G145" s="11" t="str">
        <f t="shared" si="20"/>
        <v>1992RoadUrban PCs</v>
      </c>
    </row>
    <row r="146" spans="1:7" ht="10.5">
      <c r="A146" s="8">
        <v>1992</v>
      </c>
      <c r="B146" s="9" t="s">
        <v>15</v>
      </c>
      <c r="C146" s="9" t="s">
        <v>33</v>
      </c>
      <c r="D146" s="10">
        <v>183260550.85261518</v>
      </c>
      <c r="F146" s="11" t="str">
        <f t="shared" si="19"/>
        <v>1992Road</v>
      </c>
      <c r="G146" s="11" t="str">
        <f t="shared" si="20"/>
        <v>1992RoadNon urban PCs</v>
      </c>
    </row>
    <row r="147" spans="1:7" ht="10.5">
      <c r="A147" s="8">
        <v>1992</v>
      </c>
      <c r="B147" s="9" t="s">
        <v>15</v>
      </c>
      <c r="C147" s="9" t="s">
        <v>29</v>
      </c>
      <c r="D147" s="10">
        <v>18973812.289868843</v>
      </c>
      <c r="F147" s="11" t="str">
        <f t="shared" si="19"/>
        <v>1992Road</v>
      </c>
      <c r="G147" s="11" t="str">
        <f t="shared" si="20"/>
        <v>1992RoadBuses</v>
      </c>
    </row>
    <row r="148" spans="1:7" ht="10.5">
      <c r="A148" s="8">
        <v>1992</v>
      </c>
      <c r="B148" s="9" t="s">
        <v>15</v>
      </c>
      <c r="C148" s="9" t="s">
        <v>30</v>
      </c>
      <c r="D148" s="10">
        <v>3188505.144178085</v>
      </c>
      <c r="F148" s="11" t="str">
        <f t="shared" si="19"/>
        <v>1992Road</v>
      </c>
      <c r="G148" s="11" t="str">
        <f t="shared" si="20"/>
        <v>1992RoadCoaches</v>
      </c>
    </row>
    <row r="149" spans="1:7" ht="10.5">
      <c r="A149" s="8">
        <v>1992</v>
      </c>
      <c r="B149" s="9" t="s">
        <v>15</v>
      </c>
      <c r="C149" s="9" t="s">
        <v>31</v>
      </c>
      <c r="D149" s="10">
        <v>9921735.585211005</v>
      </c>
      <c r="F149" s="11" t="str">
        <f t="shared" si="19"/>
        <v>1992Road</v>
      </c>
      <c r="G149" s="11" t="str">
        <f t="shared" si="20"/>
        <v>1992RoadTwo-wheelers</v>
      </c>
    </row>
    <row r="150" spans="1:7" ht="10.5">
      <c r="A150" s="8">
        <v>1993</v>
      </c>
      <c r="B150" s="9" t="s">
        <v>16</v>
      </c>
      <c r="C150" s="9" t="s">
        <v>19</v>
      </c>
      <c r="D150" s="10">
        <v>16330477.268382471</v>
      </c>
      <c r="F150" s="11" t="str">
        <f t="shared" si="19"/>
        <v>1993Air</v>
      </c>
      <c r="G150" s="11" t="str">
        <f t="shared" si="20"/>
        <v>1993AirAirP/Short Haul</v>
      </c>
    </row>
    <row r="151" spans="1:7" ht="10.5">
      <c r="A151" s="8">
        <v>1993</v>
      </c>
      <c r="B151" s="9" t="s">
        <v>16</v>
      </c>
      <c r="C151" s="9" t="s">
        <v>18</v>
      </c>
      <c r="D151" s="10">
        <v>18441118.267599806</v>
      </c>
      <c r="F151" s="11" t="str">
        <f t="shared" si="19"/>
        <v>1993Air</v>
      </c>
      <c r="G151" s="11" t="str">
        <f t="shared" si="20"/>
        <v>1993AirAirP/Medium Haul</v>
      </c>
    </row>
    <row r="152" spans="1:7" ht="10.5">
      <c r="A152" s="8">
        <v>1993</v>
      </c>
      <c r="B152" s="9" t="s">
        <v>16</v>
      </c>
      <c r="C152" s="9" t="s">
        <v>17</v>
      </c>
      <c r="D152" s="10">
        <v>122337320.43458278</v>
      </c>
      <c r="F152" s="11" t="str">
        <f t="shared" si="19"/>
        <v>1993Air</v>
      </c>
      <c r="G152" s="11" t="str">
        <f t="shared" si="20"/>
        <v>1993AirAirP/LongHaul</v>
      </c>
    </row>
    <row r="153" spans="1:7" ht="10.5">
      <c r="A153" s="8">
        <v>1993</v>
      </c>
      <c r="B153" s="9" t="s">
        <v>6</v>
      </c>
      <c r="C153" s="9" t="s">
        <v>20</v>
      </c>
      <c r="D153" s="10">
        <v>2864586.7483450165</v>
      </c>
      <c r="F153" s="11" t="str">
        <f t="shared" si="19"/>
        <v>1993Maritime</v>
      </c>
      <c r="G153" s="11" t="str">
        <f t="shared" si="20"/>
        <v>1993MaritimeMaritimeP</v>
      </c>
    </row>
    <row r="154" spans="1:7" ht="10.5">
      <c r="A154" s="8">
        <v>1993</v>
      </c>
      <c r="B154" s="9" t="s">
        <v>12</v>
      </c>
      <c r="C154" s="9" t="s">
        <v>21</v>
      </c>
      <c r="D154" s="10">
        <v>5472593.170162087</v>
      </c>
      <c r="F154" s="11" t="str">
        <f t="shared" si="19"/>
        <v>1993Rail</v>
      </c>
      <c r="G154" s="11" t="str">
        <f t="shared" si="20"/>
        <v>1993RailRailP/Locomotive</v>
      </c>
    </row>
    <row r="155" spans="1:7" ht="10.5">
      <c r="A155" s="8">
        <v>1993</v>
      </c>
      <c r="B155" s="9" t="s">
        <v>12</v>
      </c>
      <c r="C155" s="9" t="s">
        <v>22</v>
      </c>
      <c r="D155" s="10">
        <v>6538459.799614326</v>
      </c>
      <c r="F155" s="11" t="str">
        <f t="shared" si="19"/>
        <v>1993Rail</v>
      </c>
      <c r="G155" s="11" t="str">
        <f t="shared" si="20"/>
        <v>1993RailRailP/RailCar</v>
      </c>
    </row>
    <row r="156" spans="1:7" ht="10.5">
      <c r="A156" s="8">
        <v>1993</v>
      </c>
      <c r="B156" s="9" t="s">
        <v>12</v>
      </c>
      <c r="C156" s="9" t="s">
        <v>23</v>
      </c>
      <c r="D156" s="10">
        <v>221014.4014920701</v>
      </c>
      <c r="F156" s="11" t="str">
        <f t="shared" si="19"/>
        <v>1993Rail</v>
      </c>
      <c r="G156" s="11" t="str">
        <f t="shared" si="20"/>
        <v>1993RailRailP/HighSpeedTrain</v>
      </c>
    </row>
    <row r="157" spans="1:7" ht="10.5">
      <c r="A157" s="8">
        <v>1993</v>
      </c>
      <c r="B157" s="9" t="s">
        <v>15</v>
      </c>
      <c r="C157" s="9" t="s">
        <v>32</v>
      </c>
      <c r="D157" s="10">
        <v>210767565.30233866</v>
      </c>
      <c r="F157" s="11" t="str">
        <f t="shared" si="19"/>
        <v>1993Road</v>
      </c>
      <c r="G157" s="11" t="str">
        <f t="shared" si="20"/>
        <v>1993RoadUrban PCs</v>
      </c>
    </row>
    <row r="158" spans="1:7" ht="10.5">
      <c r="A158" s="8">
        <v>1993</v>
      </c>
      <c r="B158" s="9" t="s">
        <v>15</v>
      </c>
      <c r="C158" s="9" t="s">
        <v>33</v>
      </c>
      <c r="D158" s="10">
        <v>186332705.152085</v>
      </c>
      <c r="F158" s="11" t="str">
        <f t="shared" si="19"/>
        <v>1993Road</v>
      </c>
      <c r="G158" s="11" t="str">
        <f t="shared" si="20"/>
        <v>1993RoadNon urban PCs</v>
      </c>
    </row>
    <row r="159" spans="1:7" ht="10.5">
      <c r="A159" s="8">
        <v>1993</v>
      </c>
      <c r="B159" s="9" t="s">
        <v>15</v>
      </c>
      <c r="C159" s="9" t="s">
        <v>29</v>
      </c>
      <c r="D159" s="10">
        <v>19133942.91146251</v>
      </c>
      <c r="F159" s="11" t="str">
        <f t="shared" si="19"/>
        <v>1993Road</v>
      </c>
      <c r="G159" s="11" t="str">
        <f t="shared" si="20"/>
        <v>1993RoadBuses</v>
      </c>
    </row>
    <row r="160" spans="1:7" ht="10.5">
      <c r="A160" s="8">
        <v>1993</v>
      </c>
      <c r="B160" s="9" t="s">
        <v>15</v>
      </c>
      <c r="C160" s="9" t="s">
        <v>30</v>
      </c>
      <c r="D160" s="10">
        <v>3218219.140183164</v>
      </c>
      <c r="F160" s="11" t="str">
        <f t="shared" si="19"/>
        <v>1993Road</v>
      </c>
      <c r="G160" s="11" t="str">
        <f t="shared" si="20"/>
        <v>1993RoadCoaches</v>
      </c>
    </row>
    <row r="161" spans="1:7" ht="10.5">
      <c r="A161" s="8">
        <v>1993</v>
      </c>
      <c r="B161" s="9" t="s">
        <v>15</v>
      </c>
      <c r="C161" s="9" t="s">
        <v>31</v>
      </c>
      <c r="D161" s="10">
        <v>9868978.650606276</v>
      </c>
      <c r="F161" s="11" t="str">
        <f t="shared" si="19"/>
        <v>1993Road</v>
      </c>
      <c r="G161" s="11" t="str">
        <f t="shared" si="20"/>
        <v>1993RoadTwo-wheelers</v>
      </c>
    </row>
    <row r="162" spans="1:7" ht="10.5">
      <c r="A162" s="8">
        <v>1994</v>
      </c>
      <c r="B162" s="9" t="s">
        <v>16</v>
      </c>
      <c r="C162" s="9" t="s">
        <v>19</v>
      </c>
      <c r="D162" s="10">
        <v>16519524.542011563</v>
      </c>
      <c r="F162" s="11" t="str">
        <f t="shared" si="19"/>
        <v>1994Air</v>
      </c>
      <c r="G162" s="11" t="str">
        <f t="shared" si="20"/>
        <v>1994AirAirP/Short Haul</v>
      </c>
    </row>
    <row r="163" spans="1:7" ht="10.5">
      <c r="A163" s="8">
        <v>1994</v>
      </c>
      <c r="B163" s="9" t="s">
        <v>16</v>
      </c>
      <c r="C163" s="9" t="s">
        <v>18</v>
      </c>
      <c r="D163" s="10">
        <v>19515181.67748273</v>
      </c>
      <c r="F163" s="11" t="str">
        <f t="shared" si="19"/>
        <v>1994Air</v>
      </c>
      <c r="G163" s="11" t="str">
        <f t="shared" si="20"/>
        <v>1994AirAirP/Medium Haul</v>
      </c>
    </row>
    <row r="164" spans="1:7" ht="10.5">
      <c r="A164" s="8">
        <v>1994</v>
      </c>
      <c r="B164" s="9" t="s">
        <v>16</v>
      </c>
      <c r="C164" s="9" t="s">
        <v>17</v>
      </c>
      <c r="D164" s="10">
        <v>128834041.74341959</v>
      </c>
      <c r="F164" s="11" t="str">
        <f t="shared" si="19"/>
        <v>1994Air</v>
      </c>
      <c r="G164" s="11" t="str">
        <f t="shared" si="20"/>
        <v>1994AirAirP/LongHaul</v>
      </c>
    </row>
    <row r="165" spans="1:7" ht="10.5">
      <c r="A165" s="8">
        <v>1994</v>
      </c>
      <c r="B165" s="9" t="s">
        <v>6</v>
      </c>
      <c r="C165" s="9" t="s">
        <v>20</v>
      </c>
      <c r="D165" s="10">
        <v>2899830.497386649</v>
      </c>
      <c r="F165" s="11" t="str">
        <f t="shared" si="19"/>
        <v>1994Maritime</v>
      </c>
      <c r="G165" s="11" t="str">
        <f t="shared" si="20"/>
        <v>1994MaritimeMaritimeP</v>
      </c>
    </row>
    <row r="166" spans="1:7" ht="10.5">
      <c r="A166" s="8">
        <v>1994</v>
      </c>
      <c r="B166" s="9" t="s">
        <v>12</v>
      </c>
      <c r="C166" s="9" t="s">
        <v>21</v>
      </c>
      <c r="D166" s="10">
        <v>5358956.038186248</v>
      </c>
      <c r="F166" s="11" t="str">
        <f t="shared" si="19"/>
        <v>1994Rail</v>
      </c>
      <c r="G166" s="11" t="str">
        <f t="shared" si="20"/>
        <v>1994RailRailP/Locomotive</v>
      </c>
    </row>
    <row r="167" spans="1:7" ht="10.5">
      <c r="A167" s="8">
        <v>1994</v>
      </c>
      <c r="B167" s="9" t="s">
        <v>12</v>
      </c>
      <c r="C167" s="9" t="s">
        <v>22</v>
      </c>
      <c r="D167" s="10">
        <v>7471616.174870152</v>
      </c>
      <c r="F167" s="11" t="str">
        <f t="shared" si="19"/>
        <v>1994Rail</v>
      </c>
      <c r="G167" s="11" t="str">
        <f t="shared" si="20"/>
        <v>1994RailRailP/RailCar</v>
      </c>
    </row>
    <row r="168" spans="1:7" ht="10.5">
      <c r="A168" s="8">
        <v>1994</v>
      </c>
      <c r="B168" s="9" t="s">
        <v>12</v>
      </c>
      <c r="C168" s="9" t="s">
        <v>23</v>
      </c>
      <c r="D168" s="10">
        <v>245078.52398615028</v>
      </c>
      <c r="F168" s="11" t="str">
        <f t="shared" si="19"/>
        <v>1994Rail</v>
      </c>
      <c r="G168" s="11" t="str">
        <f t="shared" si="20"/>
        <v>1994RailRailP/HighSpeedTrain</v>
      </c>
    </row>
    <row r="169" spans="1:7" ht="10.5">
      <c r="A169" s="8">
        <v>1994</v>
      </c>
      <c r="B169" s="9" t="s">
        <v>15</v>
      </c>
      <c r="C169" s="9" t="s">
        <v>32</v>
      </c>
      <c r="D169" s="10">
        <v>215757838.50510523</v>
      </c>
      <c r="F169" s="11" t="str">
        <f t="shared" si="19"/>
        <v>1994Road</v>
      </c>
      <c r="G169" s="11" t="str">
        <f t="shared" si="20"/>
        <v>1994RoadUrban PCs</v>
      </c>
    </row>
    <row r="170" spans="1:7" ht="10.5">
      <c r="A170" s="8">
        <v>1994</v>
      </c>
      <c r="B170" s="9" t="s">
        <v>15</v>
      </c>
      <c r="C170" s="9" t="s">
        <v>33</v>
      </c>
      <c r="D170" s="10">
        <v>189886170.39173314</v>
      </c>
      <c r="F170" s="11" t="str">
        <f t="shared" si="19"/>
        <v>1994Road</v>
      </c>
      <c r="G170" s="11" t="str">
        <f t="shared" si="20"/>
        <v>1994RoadNon urban PCs</v>
      </c>
    </row>
    <row r="171" spans="1:7" ht="10.5">
      <c r="A171" s="8">
        <v>1994</v>
      </c>
      <c r="B171" s="9" t="s">
        <v>15</v>
      </c>
      <c r="C171" s="9" t="s">
        <v>29</v>
      </c>
      <c r="D171" s="10">
        <v>19263316.352889776</v>
      </c>
      <c r="F171" s="11" t="str">
        <f t="shared" si="19"/>
        <v>1994Road</v>
      </c>
      <c r="G171" s="11" t="str">
        <f t="shared" si="20"/>
        <v>1994RoadBuses</v>
      </c>
    </row>
    <row r="172" spans="1:7" ht="10.5">
      <c r="A172" s="8">
        <v>1994</v>
      </c>
      <c r="B172" s="9" t="s">
        <v>15</v>
      </c>
      <c r="C172" s="9" t="s">
        <v>30</v>
      </c>
      <c r="D172" s="10">
        <v>3243734.870647917</v>
      </c>
      <c r="F172" s="11" t="str">
        <f t="shared" si="19"/>
        <v>1994Road</v>
      </c>
      <c r="G172" s="11" t="str">
        <f t="shared" si="20"/>
        <v>1994RoadCoaches</v>
      </c>
    </row>
    <row r="173" spans="1:7" ht="10.5">
      <c r="A173" s="8">
        <v>1994</v>
      </c>
      <c r="B173" s="9" t="s">
        <v>15</v>
      </c>
      <c r="C173" s="9" t="s">
        <v>31</v>
      </c>
      <c r="D173" s="10">
        <v>9807660.695163568</v>
      </c>
      <c r="F173" s="11" t="str">
        <f t="shared" si="19"/>
        <v>1994Road</v>
      </c>
      <c r="G173" s="11" t="str">
        <f t="shared" si="20"/>
        <v>1994RoadTwo-wheelers</v>
      </c>
    </row>
    <row r="174" spans="1:7" ht="10.5">
      <c r="A174" s="8">
        <v>1995</v>
      </c>
      <c r="B174" s="9" t="s">
        <v>16</v>
      </c>
      <c r="C174" s="9" t="s">
        <v>19</v>
      </c>
      <c r="D174" s="10">
        <v>16719075.913450258</v>
      </c>
      <c r="F174" s="11" t="str">
        <f t="shared" si="19"/>
        <v>1995Air</v>
      </c>
      <c r="G174" s="11" t="str">
        <f t="shared" si="20"/>
        <v>1995AirAirP/Short Haul</v>
      </c>
    </row>
    <row r="175" spans="1:7" ht="10.5">
      <c r="A175" s="8">
        <v>1995</v>
      </c>
      <c r="B175" s="9" t="s">
        <v>16</v>
      </c>
      <c r="C175" s="9" t="s">
        <v>18</v>
      </c>
      <c r="D175" s="10">
        <v>20655980.818258367</v>
      </c>
      <c r="F175" s="11" t="str">
        <f t="shared" si="19"/>
        <v>1995Air</v>
      </c>
      <c r="G175" s="11" t="str">
        <f t="shared" si="20"/>
        <v>1995AirAirP/Medium Haul</v>
      </c>
    </row>
    <row r="176" spans="1:7" ht="10.5">
      <c r="A176" s="8">
        <v>1995</v>
      </c>
      <c r="B176" s="9" t="s">
        <v>16</v>
      </c>
      <c r="C176" s="9" t="s">
        <v>17</v>
      </c>
      <c r="D176" s="10">
        <v>135689710.33973172</v>
      </c>
      <c r="F176" s="11" t="str">
        <f t="shared" si="19"/>
        <v>1995Air</v>
      </c>
      <c r="G176" s="11" t="str">
        <f t="shared" si="20"/>
        <v>1995AirAirP/LongHaul</v>
      </c>
    </row>
    <row r="177" spans="1:7" ht="10.5">
      <c r="A177" s="8">
        <v>1995</v>
      </c>
      <c r="B177" s="9" t="s">
        <v>6</v>
      </c>
      <c r="C177" s="9" t="s">
        <v>20</v>
      </c>
      <c r="D177" s="10">
        <v>2759542.3937758263</v>
      </c>
      <c r="F177" s="11" t="str">
        <f t="shared" si="19"/>
        <v>1995Maritime</v>
      </c>
      <c r="G177" s="11" t="str">
        <f t="shared" si="20"/>
        <v>1995MaritimeMaritimeP</v>
      </c>
    </row>
    <row r="178" spans="1:7" ht="10.5">
      <c r="A178" s="8">
        <v>1995</v>
      </c>
      <c r="B178" s="9" t="s">
        <v>12</v>
      </c>
      <c r="C178" s="9" t="s">
        <v>21</v>
      </c>
      <c r="D178" s="10">
        <v>5271752.248439496</v>
      </c>
      <c r="F178" s="11" t="str">
        <f aca="true" t="shared" si="21" ref="F178:F241">A178&amp;B178</f>
        <v>1995Rail</v>
      </c>
      <c r="G178" s="11" t="str">
        <f aca="true" t="shared" si="22" ref="G178:G241">A178&amp;B178&amp;C178</f>
        <v>1995RailRailP/Locomotive</v>
      </c>
    </row>
    <row r="179" spans="1:7" ht="10.5">
      <c r="A179" s="8">
        <v>1995</v>
      </c>
      <c r="B179" s="9" t="s">
        <v>12</v>
      </c>
      <c r="C179" s="9" t="s">
        <v>22</v>
      </c>
      <c r="D179" s="10">
        <v>7397499.877548082</v>
      </c>
      <c r="F179" s="11" t="str">
        <f t="shared" si="21"/>
        <v>1995Rail</v>
      </c>
      <c r="G179" s="11" t="str">
        <f t="shared" si="22"/>
        <v>1995RailRailP/RailCar</v>
      </c>
    </row>
    <row r="180" spans="1:7" ht="10.5">
      <c r="A180" s="8">
        <v>1995</v>
      </c>
      <c r="B180" s="9" t="s">
        <v>12</v>
      </c>
      <c r="C180" s="9" t="s">
        <v>23</v>
      </c>
      <c r="D180" s="10">
        <v>272024.8005119762</v>
      </c>
      <c r="F180" s="11" t="str">
        <f t="shared" si="21"/>
        <v>1995Rail</v>
      </c>
      <c r="G180" s="11" t="str">
        <f t="shared" si="22"/>
        <v>1995RailRailP/HighSpeedTrain</v>
      </c>
    </row>
    <row r="181" spans="1:7" ht="10.5">
      <c r="A181" s="8">
        <v>1995</v>
      </c>
      <c r="B181" s="9" t="s">
        <v>15</v>
      </c>
      <c r="C181" s="9" t="s">
        <v>32</v>
      </c>
      <c r="D181" s="10">
        <v>219956425.5479324</v>
      </c>
      <c r="F181" s="11" t="str">
        <f t="shared" si="21"/>
        <v>1995Road</v>
      </c>
      <c r="G181" s="11" t="str">
        <f t="shared" si="22"/>
        <v>1995RoadUrban PCs</v>
      </c>
    </row>
    <row r="182" spans="1:7" ht="10.5">
      <c r="A182" s="8">
        <v>1995</v>
      </c>
      <c r="B182" s="9" t="s">
        <v>15</v>
      </c>
      <c r="C182" s="9" t="s">
        <v>33</v>
      </c>
      <c r="D182" s="10">
        <v>192608509.55825898</v>
      </c>
      <c r="F182" s="11" t="str">
        <f t="shared" si="21"/>
        <v>1995Road</v>
      </c>
      <c r="G182" s="11" t="str">
        <f t="shared" si="22"/>
        <v>1995RoadNon urban PCs</v>
      </c>
    </row>
    <row r="183" spans="1:7" ht="10.5">
      <c r="A183" s="8">
        <v>1995</v>
      </c>
      <c r="B183" s="9" t="s">
        <v>15</v>
      </c>
      <c r="C183" s="9" t="s">
        <v>29</v>
      </c>
      <c r="D183" s="10">
        <v>19382671.18135865</v>
      </c>
      <c r="F183" s="11" t="str">
        <f t="shared" si="21"/>
        <v>1995Road</v>
      </c>
      <c r="G183" s="11" t="str">
        <f t="shared" si="22"/>
        <v>1995RoadBuses</v>
      </c>
    </row>
    <row r="184" spans="1:7" ht="10.5">
      <c r="A184" s="8">
        <v>1995</v>
      </c>
      <c r="B184" s="9" t="s">
        <v>15</v>
      </c>
      <c r="C184" s="9" t="s">
        <v>30</v>
      </c>
      <c r="D184" s="10">
        <v>3267293.14382178</v>
      </c>
      <c r="F184" s="11" t="str">
        <f t="shared" si="21"/>
        <v>1995Road</v>
      </c>
      <c r="G184" s="11" t="str">
        <f t="shared" si="22"/>
        <v>1995RoadCoaches</v>
      </c>
    </row>
    <row r="185" spans="1:7" ht="10.5">
      <c r="A185" s="8">
        <v>1995</v>
      </c>
      <c r="B185" s="9" t="s">
        <v>15</v>
      </c>
      <c r="C185" s="9" t="s">
        <v>31</v>
      </c>
      <c r="D185" s="10">
        <v>9742222.400623782</v>
      </c>
      <c r="F185" s="11" t="str">
        <f t="shared" si="21"/>
        <v>1995Road</v>
      </c>
      <c r="G185" s="11" t="str">
        <f t="shared" si="22"/>
        <v>1995RoadTwo-wheelers</v>
      </c>
    </row>
    <row r="186" spans="1:7" ht="10.5">
      <c r="A186" s="8">
        <v>1996</v>
      </c>
      <c r="B186" s="9" t="s">
        <v>16</v>
      </c>
      <c r="C186" s="9" t="s">
        <v>19</v>
      </c>
      <c r="D186" s="10">
        <v>16271242.100734895</v>
      </c>
      <c r="F186" s="11" t="str">
        <f t="shared" si="21"/>
        <v>1996Air</v>
      </c>
      <c r="G186" s="11" t="str">
        <f t="shared" si="22"/>
        <v>1996AirAirP/Short Haul</v>
      </c>
    </row>
    <row r="187" spans="1:7" ht="10.5">
      <c r="A187" s="8">
        <v>1996</v>
      </c>
      <c r="B187" s="9" t="s">
        <v>16</v>
      </c>
      <c r="C187" s="9" t="s">
        <v>18</v>
      </c>
      <c r="D187" s="10">
        <v>21468162.491333228</v>
      </c>
      <c r="F187" s="11" t="str">
        <f t="shared" si="21"/>
        <v>1996Air</v>
      </c>
      <c r="G187" s="11" t="str">
        <f t="shared" si="22"/>
        <v>1996AirAirP/Medium Haul</v>
      </c>
    </row>
    <row r="188" spans="1:7" ht="10.5">
      <c r="A188" s="8">
        <v>1996</v>
      </c>
      <c r="B188" s="9" t="s">
        <v>16</v>
      </c>
      <c r="C188" s="9" t="s">
        <v>17</v>
      </c>
      <c r="D188" s="10">
        <v>131900228.4257086</v>
      </c>
      <c r="F188" s="11" t="str">
        <f t="shared" si="21"/>
        <v>1996Air</v>
      </c>
      <c r="G188" s="11" t="str">
        <f t="shared" si="22"/>
        <v>1996AirAirP/LongHaul</v>
      </c>
    </row>
    <row r="189" spans="1:7" ht="10.5">
      <c r="A189" s="8">
        <v>1996</v>
      </c>
      <c r="B189" s="9" t="s">
        <v>6</v>
      </c>
      <c r="C189" s="9" t="s">
        <v>20</v>
      </c>
      <c r="D189" s="10">
        <v>2854855.8840046176</v>
      </c>
      <c r="F189" s="11" t="str">
        <f t="shared" si="21"/>
        <v>1996Maritime</v>
      </c>
      <c r="G189" s="11" t="str">
        <f t="shared" si="22"/>
        <v>1996MaritimeMaritimeP</v>
      </c>
    </row>
    <row r="190" spans="1:7" ht="10.5">
      <c r="A190" s="8">
        <v>1996</v>
      </c>
      <c r="B190" s="9" t="s">
        <v>12</v>
      </c>
      <c r="C190" s="9" t="s">
        <v>21</v>
      </c>
      <c r="D190" s="10">
        <v>5425478.683126347</v>
      </c>
      <c r="F190" s="11" t="str">
        <f t="shared" si="21"/>
        <v>1996Rail</v>
      </c>
      <c r="G190" s="11" t="str">
        <f t="shared" si="22"/>
        <v>1996RailRailP/Locomotive</v>
      </c>
    </row>
    <row r="191" spans="1:7" ht="10.5">
      <c r="A191" s="8">
        <v>1996</v>
      </c>
      <c r="B191" s="9" t="s">
        <v>12</v>
      </c>
      <c r="C191" s="9" t="s">
        <v>22</v>
      </c>
      <c r="D191" s="10">
        <v>7035008.616756745</v>
      </c>
      <c r="F191" s="11" t="str">
        <f t="shared" si="21"/>
        <v>1996Rail</v>
      </c>
      <c r="G191" s="11" t="str">
        <f t="shared" si="22"/>
        <v>1996RailRailP/RailCar</v>
      </c>
    </row>
    <row r="192" spans="1:7" ht="10.5">
      <c r="A192" s="8">
        <v>1996</v>
      </c>
      <c r="B192" s="9" t="s">
        <v>12</v>
      </c>
      <c r="C192" s="9" t="s">
        <v>23</v>
      </c>
      <c r="D192" s="10">
        <v>447874.1448475158</v>
      </c>
      <c r="F192" s="11" t="str">
        <f t="shared" si="21"/>
        <v>1996Rail</v>
      </c>
      <c r="G192" s="11" t="str">
        <f t="shared" si="22"/>
        <v>1996RailRailP/HighSpeedTrain</v>
      </c>
    </row>
    <row r="193" spans="1:7" ht="10.5">
      <c r="A193" s="8">
        <v>1996</v>
      </c>
      <c r="B193" s="9" t="s">
        <v>15</v>
      </c>
      <c r="C193" s="9" t="s">
        <v>32</v>
      </c>
      <c r="D193" s="10">
        <v>224069143.49068904</v>
      </c>
      <c r="F193" s="11" t="str">
        <f t="shared" si="21"/>
        <v>1996Road</v>
      </c>
      <c r="G193" s="11" t="str">
        <f t="shared" si="22"/>
        <v>1996RoadUrban PCs</v>
      </c>
    </row>
    <row r="194" spans="1:7" ht="10.5">
      <c r="A194" s="8">
        <v>1996</v>
      </c>
      <c r="B194" s="9" t="s">
        <v>15</v>
      </c>
      <c r="C194" s="9" t="s">
        <v>33</v>
      </c>
      <c r="D194" s="10">
        <v>195225942.38015637</v>
      </c>
      <c r="F194" s="11" t="str">
        <f t="shared" si="21"/>
        <v>1996Road</v>
      </c>
      <c r="G194" s="11" t="str">
        <f t="shared" si="22"/>
        <v>1996RoadNon urban PCs</v>
      </c>
    </row>
    <row r="195" spans="1:7" ht="10.5">
      <c r="A195" s="8">
        <v>1996</v>
      </c>
      <c r="B195" s="9" t="s">
        <v>15</v>
      </c>
      <c r="C195" s="9" t="s">
        <v>29</v>
      </c>
      <c r="D195" s="10">
        <v>19487174.714911558</v>
      </c>
      <c r="F195" s="11" t="str">
        <f t="shared" si="21"/>
        <v>1996Road</v>
      </c>
      <c r="G195" s="11" t="str">
        <f t="shared" si="22"/>
        <v>1996RoadBuses</v>
      </c>
    </row>
    <row r="196" spans="1:7" ht="10.5">
      <c r="A196" s="8">
        <v>1996</v>
      </c>
      <c r="B196" s="9" t="s">
        <v>15</v>
      </c>
      <c r="C196" s="9" t="s">
        <v>30</v>
      </c>
      <c r="D196" s="10">
        <v>3288504.0589196845</v>
      </c>
      <c r="F196" s="11" t="str">
        <f t="shared" si="21"/>
        <v>1996Road</v>
      </c>
      <c r="G196" s="11" t="str">
        <f t="shared" si="22"/>
        <v>1996RoadCoaches</v>
      </c>
    </row>
    <row r="197" spans="1:7" ht="10.5">
      <c r="A197" s="8">
        <v>1996</v>
      </c>
      <c r="B197" s="9" t="s">
        <v>15</v>
      </c>
      <c r="C197" s="9" t="s">
        <v>31</v>
      </c>
      <c r="D197" s="10">
        <v>9672665.788358932</v>
      </c>
      <c r="F197" s="11" t="str">
        <f t="shared" si="21"/>
        <v>1996Road</v>
      </c>
      <c r="G197" s="11" t="str">
        <f t="shared" si="22"/>
        <v>1996RoadTwo-wheelers</v>
      </c>
    </row>
    <row r="198" spans="1:7" ht="10.5">
      <c r="A198" s="8">
        <v>1997</v>
      </c>
      <c r="B198" s="9" t="s">
        <v>16</v>
      </c>
      <c r="C198" s="9" t="s">
        <v>19</v>
      </c>
      <c r="D198" s="10">
        <v>16920399.333108045</v>
      </c>
      <c r="F198" s="11" t="str">
        <f t="shared" si="21"/>
        <v>1997Air</v>
      </c>
      <c r="G198" s="11" t="str">
        <f t="shared" si="22"/>
        <v>1997AirAirP/Short Haul</v>
      </c>
    </row>
    <row r="199" spans="1:7" ht="10.5">
      <c r="A199" s="8">
        <v>1997</v>
      </c>
      <c r="B199" s="9" t="s">
        <v>16</v>
      </c>
      <c r="C199" s="9" t="s">
        <v>18</v>
      </c>
      <c r="D199" s="10">
        <v>22805032.242611527</v>
      </c>
      <c r="F199" s="11" t="str">
        <f t="shared" si="21"/>
        <v>1997Air</v>
      </c>
      <c r="G199" s="11" t="str">
        <f t="shared" si="22"/>
        <v>1997AirAirP/Medium Haul</v>
      </c>
    </row>
    <row r="200" spans="1:7" ht="10.5">
      <c r="A200" s="8">
        <v>1997</v>
      </c>
      <c r="B200" s="9" t="s">
        <v>16</v>
      </c>
      <c r="C200" s="9" t="s">
        <v>17</v>
      </c>
      <c r="D200" s="10">
        <v>139959696.8463447</v>
      </c>
      <c r="F200" s="11" t="str">
        <f t="shared" si="21"/>
        <v>1997Air</v>
      </c>
      <c r="G200" s="11" t="str">
        <f t="shared" si="22"/>
        <v>1997AirAirP/LongHaul</v>
      </c>
    </row>
    <row r="201" spans="1:7" ht="10.5">
      <c r="A201" s="8">
        <v>1997</v>
      </c>
      <c r="B201" s="9" t="s">
        <v>6</v>
      </c>
      <c r="C201" s="9" t="s">
        <v>20</v>
      </c>
      <c r="D201" s="10">
        <v>2911909.6165612964</v>
      </c>
      <c r="F201" s="11" t="str">
        <f t="shared" si="21"/>
        <v>1997Maritime</v>
      </c>
      <c r="G201" s="11" t="str">
        <f t="shared" si="22"/>
        <v>1997MaritimeMaritimeP</v>
      </c>
    </row>
    <row r="202" spans="1:7" ht="10.5">
      <c r="A202" s="8">
        <v>1997</v>
      </c>
      <c r="B202" s="9" t="s">
        <v>12</v>
      </c>
      <c r="C202" s="9" t="s">
        <v>21</v>
      </c>
      <c r="D202" s="10">
        <v>5278205.410735114</v>
      </c>
      <c r="F202" s="11" t="str">
        <f t="shared" si="21"/>
        <v>1997Rail</v>
      </c>
      <c r="G202" s="11" t="str">
        <f t="shared" si="22"/>
        <v>1997RailRailP/Locomotive</v>
      </c>
    </row>
    <row r="203" spans="1:7" ht="10.5">
      <c r="A203" s="8">
        <v>1997</v>
      </c>
      <c r="B203" s="9" t="s">
        <v>12</v>
      </c>
      <c r="C203" s="9" t="s">
        <v>22</v>
      </c>
      <c r="D203" s="10">
        <v>7199613.82372341</v>
      </c>
      <c r="F203" s="11" t="str">
        <f t="shared" si="21"/>
        <v>1997Rail</v>
      </c>
      <c r="G203" s="11" t="str">
        <f t="shared" si="22"/>
        <v>1997RailRailP/RailCar</v>
      </c>
    </row>
    <row r="204" spans="1:7" ht="10.5">
      <c r="A204" s="8">
        <v>1997</v>
      </c>
      <c r="B204" s="9" t="s">
        <v>12</v>
      </c>
      <c r="C204" s="9" t="s">
        <v>23</v>
      </c>
      <c r="D204" s="10">
        <v>481055.03312974144</v>
      </c>
      <c r="F204" s="11" t="str">
        <f t="shared" si="21"/>
        <v>1997Rail</v>
      </c>
      <c r="G204" s="11" t="str">
        <f t="shared" si="22"/>
        <v>1997RailRailP/HighSpeedTrain</v>
      </c>
    </row>
    <row r="205" spans="1:7" ht="10.5">
      <c r="A205" s="8">
        <v>1997</v>
      </c>
      <c r="B205" s="9" t="s">
        <v>15</v>
      </c>
      <c r="C205" s="9" t="s">
        <v>32</v>
      </c>
      <c r="D205" s="10">
        <v>228074611.58979166</v>
      </c>
      <c r="F205" s="11" t="str">
        <f t="shared" si="21"/>
        <v>1997Road</v>
      </c>
      <c r="G205" s="11" t="str">
        <f t="shared" si="22"/>
        <v>1997RoadUrban PCs</v>
      </c>
    </row>
    <row r="206" spans="1:7" ht="10.5">
      <c r="A206" s="8">
        <v>1997</v>
      </c>
      <c r="B206" s="9" t="s">
        <v>15</v>
      </c>
      <c r="C206" s="9" t="s">
        <v>33</v>
      </c>
      <c r="D206" s="10">
        <v>197766117.92050058</v>
      </c>
      <c r="F206" s="11" t="str">
        <f t="shared" si="21"/>
        <v>1997Road</v>
      </c>
      <c r="G206" s="11" t="str">
        <f t="shared" si="22"/>
        <v>1997RoadNon urban PCs</v>
      </c>
    </row>
    <row r="207" spans="1:7" ht="10.5">
      <c r="A207" s="8">
        <v>1997</v>
      </c>
      <c r="B207" s="9" t="s">
        <v>15</v>
      </c>
      <c r="C207" s="9" t="s">
        <v>29</v>
      </c>
      <c r="D207" s="10">
        <v>19578141.060803954</v>
      </c>
      <c r="F207" s="11" t="str">
        <f t="shared" si="21"/>
        <v>1997Road</v>
      </c>
      <c r="G207" s="11" t="str">
        <f t="shared" si="22"/>
        <v>1997RoadBuses</v>
      </c>
    </row>
    <row r="208" spans="1:7" ht="10.5">
      <c r="A208" s="8">
        <v>1997</v>
      </c>
      <c r="B208" s="9" t="s">
        <v>15</v>
      </c>
      <c r="C208" s="9" t="s">
        <v>30</v>
      </c>
      <c r="D208" s="10">
        <v>3307780.167752282</v>
      </c>
      <c r="F208" s="11" t="str">
        <f t="shared" si="21"/>
        <v>1997Road</v>
      </c>
      <c r="G208" s="11" t="str">
        <f t="shared" si="22"/>
        <v>1997RoadCoaches</v>
      </c>
    </row>
    <row r="209" spans="1:7" ht="10.5">
      <c r="A209" s="8">
        <v>1997</v>
      </c>
      <c r="B209" s="9" t="s">
        <v>15</v>
      </c>
      <c r="C209" s="9" t="s">
        <v>31</v>
      </c>
      <c r="D209" s="10">
        <v>9537417.703304434</v>
      </c>
      <c r="F209" s="11" t="str">
        <f t="shared" si="21"/>
        <v>1997Road</v>
      </c>
      <c r="G209" s="11" t="str">
        <f t="shared" si="22"/>
        <v>1997RoadTwo-wheelers</v>
      </c>
    </row>
    <row r="210" spans="1:7" ht="10.5">
      <c r="A210" s="8">
        <v>1998</v>
      </c>
      <c r="B210" s="9" t="s">
        <v>16</v>
      </c>
      <c r="C210" s="9" t="s">
        <v>19</v>
      </c>
      <c r="D210" s="10">
        <v>17769700.29070184</v>
      </c>
      <c r="F210" s="11" t="str">
        <f t="shared" si="21"/>
        <v>1998Air</v>
      </c>
      <c r="G210" s="11" t="str">
        <f t="shared" si="22"/>
        <v>1998AirAirP/Short Haul</v>
      </c>
    </row>
    <row r="211" spans="1:7" ht="10.5">
      <c r="A211" s="8">
        <v>1998</v>
      </c>
      <c r="B211" s="9" t="s">
        <v>16</v>
      </c>
      <c r="C211" s="9" t="s">
        <v>18</v>
      </c>
      <c r="D211" s="10">
        <v>25165258.80700986</v>
      </c>
      <c r="F211" s="11" t="str">
        <f t="shared" si="21"/>
        <v>1998Air</v>
      </c>
      <c r="G211" s="11" t="str">
        <f t="shared" si="22"/>
        <v>1998AirAirP/Medium Haul</v>
      </c>
    </row>
    <row r="212" spans="1:7" ht="10.5">
      <c r="A212" s="8">
        <v>1998</v>
      </c>
      <c r="B212" s="9" t="s">
        <v>16</v>
      </c>
      <c r="C212" s="9" t="s">
        <v>17</v>
      </c>
      <c r="D212" s="10">
        <v>153466148.62306613</v>
      </c>
      <c r="F212" s="11" t="str">
        <f t="shared" si="21"/>
        <v>1998Air</v>
      </c>
      <c r="G212" s="11" t="str">
        <f t="shared" si="22"/>
        <v>1998AirAirP/LongHaul</v>
      </c>
    </row>
    <row r="213" spans="1:7" ht="10.5">
      <c r="A213" s="8">
        <v>1998</v>
      </c>
      <c r="B213" s="9" t="s">
        <v>6</v>
      </c>
      <c r="C213" s="9" t="s">
        <v>20</v>
      </c>
      <c r="D213" s="10">
        <v>3111424.6362659936</v>
      </c>
      <c r="F213" s="11" t="str">
        <f t="shared" si="21"/>
        <v>1998Maritime</v>
      </c>
      <c r="G213" s="11" t="str">
        <f t="shared" si="22"/>
        <v>1998MaritimeMaritimeP</v>
      </c>
    </row>
    <row r="214" spans="1:7" ht="10.5">
      <c r="A214" s="8">
        <v>1998</v>
      </c>
      <c r="B214" s="9" t="s">
        <v>12</v>
      </c>
      <c r="C214" s="9" t="s">
        <v>21</v>
      </c>
      <c r="D214" s="10">
        <v>5229685.664442531</v>
      </c>
      <c r="F214" s="11" t="str">
        <f t="shared" si="21"/>
        <v>1998Rail</v>
      </c>
      <c r="G214" s="11" t="str">
        <f t="shared" si="22"/>
        <v>1998RailRailP/Locomotive</v>
      </c>
    </row>
    <row r="215" spans="1:7" ht="10.5">
      <c r="A215" s="8">
        <v>1998</v>
      </c>
      <c r="B215" s="9" t="s">
        <v>12</v>
      </c>
      <c r="C215" s="9" t="s">
        <v>22</v>
      </c>
      <c r="D215" s="10">
        <v>7943434.237441668</v>
      </c>
      <c r="F215" s="11" t="str">
        <f t="shared" si="21"/>
        <v>1998Rail</v>
      </c>
      <c r="G215" s="11" t="str">
        <f t="shared" si="22"/>
        <v>1998RailRailP/RailCar</v>
      </c>
    </row>
    <row r="216" spans="1:7" ht="10.5">
      <c r="A216" s="8">
        <v>1998</v>
      </c>
      <c r="B216" s="9" t="s">
        <v>12</v>
      </c>
      <c r="C216" s="9" t="s">
        <v>23</v>
      </c>
      <c r="D216" s="10">
        <v>536097.8931759543</v>
      </c>
      <c r="F216" s="11" t="str">
        <f t="shared" si="21"/>
        <v>1998Rail</v>
      </c>
      <c r="G216" s="11" t="str">
        <f t="shared" si="22"/>
        <v>1998RailRailP/HighSpeedTrain</v>
      </c>
    </row>
    <row r="217" spans="1:7" ht="10.5">
      <c r="A217" s="8">
        <v>1998</v>
      </c>
      <c r="B217" s="9" t="s">
        <v>15</v>
      </c>
      <c r="C217" s="9" t="s">
        <v>32</v>
      </c>
      <c r="D217" s="10">
        <v>232344611.08812252</v>
      </c>
      <c r="F217" s="11" t="str">
        <f t="shared" si="21"/>
        <v>1998Road</v>
      </c>
      <c r="G217" s="11" t="str">
        <f t="shared" si="22"/>
        <v>1998RoadUrban PCs</v>
      </c>
    </row>
    <row r="218" spans="1:7" ht="10.5">
      <c r="A218" s="8">
        <v>1998</v>
      </c>
      <c r="B218" s="9" t="s">
        <v>15</v>
      </c>
      <c r="C218" s="9" t="s">
        <v>33</v>
      </c>
      <c r="D218" s="10">
        <v>200501504.17681578</v>
      </c>
      <c r="F218" s="11" t="str">
        <f t="shared" si="21"/>
        <v>1998Road</v>
      </c>
      <c r="G218" s="11" t="str">
        <f t="shared" si="22"/>
        <v>1998RoadNon urban PCs</v>
      </c>
    </row>
    <row r="219" spans="1:7" ht="10.5">
      <c r="A219" s="8">
        <v>1998</v>
      </c>
      <c r="B219" s="9" t="s">
        <v>15</v>
      </c>
      <c r="C219" s="9" t="s">
        <v>29</v>
      </c>
      <c r="D219" s="10">
        <v>19665446.526592005</v>
      </c>
      <c r="F219" s="11" t="str">
        <f t="shared" si="21"/>
        <v>1998Road</v>
      </c>
      <c r="G219" s="11" t="str">
        <f t="shared" si="22"/>
        <v>1998RoadBuses</v>
      </c>
    </row>
    <row r="220" spans="1:7" ht="10.5">
      <c r="A220" s="8">
        <v>1998</v>
      </c>
      <c r="B220" s="9" t="s">
        <v>15</v>
      </c>
      <c r="C220" s="9" t="s">
        <v>30</v>
      </c>
      <c r="D220" s="10">
        <v>3327072.7511502393</v>
      </c>
      <c r="F220" s="11" t="str">
        <f t="shared" si="21"/>
        <v>1998Road</v>
      </c>
      <c r="G220" s="11" t="str">
        <f t="shared" si="22"/>
        <v>1998RoadCoaches</v>
      </c>
    </row>
    <row r="221" spans="1:7" ht="10.5">
      <c r="A221" s="8">
        <v>1998</v>
      </c>
      <c r="B221" s="9" t="s">
        <v>15</v>
      </c>
      <c r="C221" s="9" t="s">
        <v>31</v>
      </c>
      <c r="D221" s="10">
        <v>9410261.70090676</v>
      </c>
      <c r="F221" s="11" t="str">
        <f t="shared" si="21"/>
        <v>1998Road</v>
      </c>
      <c r="G221" s="11" t="str">
        <f t="shared" si="22"/>
        <v>1998RoadTwo-wheelers</v>
      </c>
    </row>
    <row r="222" spans="1:7" ht="10.5">
      <c r="A222" s="8">
        <v>1999</v>
      </c>
      <c r="B222" s="9" t="s">
        <v>16</v>
      </c>
      <c r="C222" s="9" t="s">
        <v>19</v>
      </c>
      <c r="D222" s="10">
        <v>18336243.35470692</v>
      </c>
      <c r="F222" s="11" t="str">
        <f t="shared" si="21"/>
        <v>1999Air</v>
      </c>
      <c r="G222" s="11" t="str">
        <f t="shared" si="22"/>
        <v>1999AirAirP/Short Haul</v>
      </c>
    </row>
    <row r="223" spans="1:7" ht="10.5">
      <c r="A223" s="8">
        <v>1999</v>
      </c>
      <c r="B223" s="9" t="s">
        <v>16</v>
      </c>
      <c r="C223" s="9" t="s">
        <v>18</v>
      </c>
      <c r="D223" s="10">
        <v>27581746.370508935</v>
      </c>
      <c r="F223" s="11" t="str">
        <f t="shared" si="21"/>
        <v>1999Air</v>
      </c>
      <c r="G223" s="11" t="str">
        <f t="shared" si="22"/>
        <v>1999AirAirP/Medium Haul</v>
      </c>
    </row>
    <row r="224" spans="1:7" ht="10.5">
      <c r="A224" s="8">
        <v>1999</v>
      </c>
      <c r="B224" s="9" t="s">
        <v>16</v>
      </c>
      <c r="C224" s="9" t="s">
        <v>17</v>
      </c>
      <c r="D224" s="10">
        <v>162534435.09033415</v>
      </c>
      <c r="F224" s="11" t="str">
        <f t="shared" si="21"/>
        <v>1999Air</v>
      </c>
      <c r="G224" s="11" t="str">
        <f t="shared" si="22"/>
        <v>1999AirAirP/LongHaul</v>
      </c>
    </row>
    <row r="225" spans="1:7" ht="10.5">
      <c r="A225" s="8">
        <v>1999</v>
      </c>
      <c r="B225" s="9" t="s">
        <v>6</v>
      </c>
      <c r="C225" s="9" t="s">
        <v>20</v>
      </c>
      <c r="D225" s="10">
        <v>3186296.1207889086</v>
      </c>
      <c r="F225" s="11" t="str">
        <f t="shared" si="21"/>
        <v>1999Maritime</v>
      </c>
      <c r="G225" s="11" t="str">
        <f t="shared" si="22"/>
        <v>1999MaritimeMaritimeP</v>
      </c>
    </row>
    <row r="226" spans="1:7" ht="10.5">
      <c r="A226" s="8">
        <v>1999</v>
      </c>
      <c r="B226" s="9" t="s">
        <v>12</v>
      </c>
      <c r="C226" s="9" t="s">
        <v>21</v>
      </c>
      <c r="D226" s="10">
        <v>5632093.939363093</v>
      </c>
      <c r="F226" s="11" t="str">
        <f t="shared" si="21"/>
        <v>1999Rail</v>
      </c>
      <c r="G226" s="11" t="str">
        <f t="shared" si="22"/>
        <v>1999RailRailP/Locomotive</v>
      </c>
    </row>
    <row r="227" spans="1:7" ht="10.5">
      <c r="A227" s="8">
        <v>1999</v>
      </c>
      <c r="B227" s="9" t="s">
        <v>12</v>
      </c>
      <c r="C227" s="9" t="s">
        <v>22</v>
      </c>
      <c r="D227" s="10">
        <v>7387389.37332806</v>
      </c>
      <c r="F227" s="11" t="str">
        <f t="shared" si="21"/>
        <v>1999Rail</v>
      </c>
      <c r="G227" s="11" t="str">
        <f t="shared" si="22"/>
        <v>1999RailRailP/RailCar</v>
      </c>
    </row>
    <row r="228" spans="1:7" ht="10.5">
      <c r="A228" s="8">
        <v>1999</v>
      </c>
      <c r="B228" s="9" t="s">
        <v>12</v>
      </c>
      <c r="C228" s="9" t="s">
        <v>23</v>
      </c>
      <c r="D228" s="10">
        <v>583487.2005538028</v>
      </c>
      <c r="F228" s="11" t="str">
        <f t="shared" si="21"/>
        <v>1999Rail</v>
      </c>
      <c r="G228" s="11" t="str">
        <f t="shared" si="22"/>
        <v>1999RailRailP/HighSpeedTrain</v>
      </c>
    </row>
    <row r="229" spans="1:7" ht="10.5">
      <c r="A229" s="8">
        <v>1999</v>
      </c>
      <c r="B229" s="9" t="s">
        <v>15</v>
      </c>
      <c r="C229" s="9" t="s">
        <v>32</v>
      </c>
      <c r="D229" s="10">
        <v>236573464.45435634</v>
      </c>
      <c r="F229" s="11" t="str">
        <f t="shared" si="21"/>
        <v>1999Road</v>
      </c>
      <c r="G229" s="11" t="str">
        <f t="shared" si="22"/>
        <v>1999RoadUrban PCs</v>
      </c>
    </row>
    <row r="230" spans="1:7" ht="10.5">
      <c r="A230" s="8">
        <v>1999</v>
      </c>
      <c r="B230" s="9" t="s">
        <v>15</v>
      </c>
      <c r="C230" s="9" t="s">
        <v>33</v>
      </c>
      <c r="D230" s="10">
        <v>203233740.95129555</v>
      </c>
      <c r="F230" s="11" t="str">
        <f t="shared" si="21"/>
        <v>1999Road</v>
      </c>
      <c r="G230" s="11" t="str">
        <f t="shared" si="22"/>
        <v>1999RoadNon urban PCs</v>
      </c>
    </row>
    <row r="231" spans="1:7" ht="10.5">
      <c r="A231" s="8">
        <v>1999</v>
      </c>
      <c r="B231" s="9" t="s">
        <v>15</v>
      </c>
      <c r="C231" s="9" t="s">
        <v>29</v>
      </c>
      <c r="D231" s="10">
        <v>19748334.96842577</v>
      </c>
      <c r="F231" s="11" t="str">
        <f t="shared" si="21"/>
        <v>1999Road</v>
      </c>
      <c r="G231" s="11" t="str">
        <f t="shared" si="22"/>
        <v>1999RoadBuses</v>
      </c>
    </row>
    <row r="232" spans="1:7" ht="10.5">
      <c r="A232" s="8">
        <v>1999</v>
      </c>
      <c r="B232" s="9" t="s">
        <v>15</v>
      </c>
      <c r="C232" s="9" t="s">
        <v>30</v>
      </c>
      <c r="D232" s="10">
        <v>3345495.7005591514</v>
      </c>
      <c r="F232" s="11" t="str">
        <f t="shared" si="21"/>
        <v>1999Road</v>
      </c>
      <c r="G232" s="11" t="str">
        <f t="shared" si="22"/>
        <v>1999RoadCoaches</v>
      </c>
    </row>
    <row r="233" spans="1:7" ht="10.5">
      <c r="A233" s="8">
        <v>1999</v>
      </c>
      <c r="B233" s="9" t="s">
        <v>15</v>
      </c>
      <c r="C233" s="9" t="s">
        <v>31</v>
      </c>
      <c r="D233" s="10">
        <v>9301440.70721481</v>
      </c>
      <c r="F233" s="11" t="str">
        <f t="shared" si="21"/>
        <v>1999Road</v>
      </c>
      <c r="G233" s="11" t="str">
        <f t="shared" si="22"/>
        <v>1999RoadTwo-wheelers</v>
      </c>
    </row>
    <row r="234" spans="1:7" ht="10.5">
      <c r="A234" s="8">
        <v>2000</v>
      </c>
      <c r="B234" s="9" t="s">
        <v>16</v>
      </c>
      <c r="C234" s="9" t="s">
        <v>19</v>
      </c>
      <c r="D234" s="10">
        <v>18647799.180275105</v>
      </c>
      <c r="F234" s="11" t="str">
        <f t="shared" si="21"/>
        <v>2000Air</v>
      </c>
      <c r="G234" s="11" t="str">
        <f t="shared" si="22"/>
        <v>2000AirAirP/Short Haul</v>
      </c>
    </row>
    <row r="235" spans="1:7" ht="10.5">
      <c r="A235" s="8">
        <v>2000</v>
      </c>
      <c r="B235" s="9" t="s">
        <v>16</v>
      </c>
      <c r="C235" s="9" t="s">
        <v>18</v>
      </c>
      <c r="D235" s="10">
        <v>28612509.24758717</v>
      </c>
      <c r="F235" s="11" t="str">
        <f t="shared" si="21"/>
        <v>2000Air</v>
      </c>
      <c r="G235" s="11" t="str">
        <f t="shared" si="22"/>
        <v>2000AirAirP/Medium Haul</v>
      </c>
    </row>
    <row r="236" spans="1:7" ht="10.5">
      <c r="A236" s="8">
        <v>2000</v>
      </c>
      <c r="B236" s="9" t="s">
        <v>16</v>
      </c>
      <c r="C236" s="9" t="s">
        <v>17</v>
      </c>
      <c r="D236" s="10">
        <v>168144839.70126978</v>
      </c>
      <c r="F236" s="11" t="str">
        <f t="shared" si="21"/>
        <v>2000Air</v>
      </c>
      <c r="G236" s="11" t="str">
        <f t="shared" si="22"/>
        <v>2000AirAirP/LongHaul</v>
      </c>
    </row>
    <row r="237" spans="1:7" ht="10.5">
      <c r="A237" s="8">
        <v>2000</v>
      </c>
      <c r="B237" s="9" t="s">
        <v>6</v>
      </c>
      <c r="C237" s="9" t="s">
        <v>20</v>
      </c>
      <c r="D237" s="10">
        <v>3187929.5469105598</v>
      </c>
      <c r="F237" s="11" t="str">
        <f t="shared" si="21"/>
        <v>2000Maritime</v>
      </c>
      <c r="G237" s="11" t="str">
        <f t="shared" si="22"/>
        <v>2000MaritimeMaritimeP</v>
      </c>
    </row>
    <row r="238" spans="1:7" ht="10.5">
      <c r="A238" s="8">
        <v>2000</v>
      </c>
      <c r="B238" s="9" t="s">
        <v>12</v>
      </c>
      <c r="C238" s="9" t="s">
        <v>21</v>
      </c>
      <c r="D238" s="10">
        <v>5285087.390813105</v>
      </c>
      <c r="F238" s="11" t="str">
        <f t="shared" si="21"/>
        <v>2000Rail</v>
      </c>
      <c r="G238" s="11" t="str">
        <f t="shared" si="22"/>
        <v>2000RailRailP/Locomotive</v>
      </c>
    </row>
    <row r="239" spans="1:7" ht="10.5">
      <c r="A239" s="8">
        <v>2000</v>
      </c>
      <c r="B239" s="9" t="s">
        <v>12</v>
      </c>
      <c r="C239" s="9" t="s">
        <v>22</v>
      </c>
      <c r="D239" s="10">
        <v>7552560.9070087895</v>
      </c>
      <c r="F239" s="11" t="str">
        <f t="shared" si="21"/>
        <v>2000Rail</v>
      </c>
      <c r="G239" s="11" t="str">
        <f t="shared" si="22"/>
        <v>2000RailRailP/RailCar</v>
      </c>
    </row>
    <row r="240" spans="1:7" ht="10.5">
      <c r="A240" s="8">
        <v>2000</v>
      </c>
      <c r="B240" s="9" t="s">
        <v>12</v>
      </c>
      <c r="C240" s="9" t="s">
        <v>23</v>
      </c>
      <c r="D240" s="10">
        <v>612841.4127087512</v>
      </c>
      <c r="F240" s="11" t="str">
        <f t="shared" si="21"/>
        <v>2000Rail</v>
      </c>
      <c r="G240" s="11" t="str">
        <f t="shared" si="22"/>
        <v>2000RailRailP/HighSpeedTrain</v>
      </c>
    </row>
    <row r="241" spans="1:7" ht="10.5">
      <c r="A241" s="8">
        <v>2000</v>
      </c>
      <c r="B241" s="9" t="s">
        <v>15</v>
      </c>
      <c r="C241" s="9" t="s">
        <v>32</v>
      </c>
      <c r="D241" s="10">
        <v>240788576.84473073</v>
      </c>
      <c r="F241" s="11" t="str">
        <f t="shared" si="21"/>
        <v>2000Road</v>
      </c>
      <c r="G241" s="11" t="str">
        <f t="shared" si="22"/>
        <v>2000RoadUrban PCs</v>
      </c>
    </row>
    <row r="242" spans="1:7" ht="10.5">
      <c r="A242" s="8">
        <v>2000</v>
      </c>
      <c r="B242" s="9" t="s">
        <v>15</v>
      </c>
      <c r="C242" s="9" t="s">
        <v>33</v>
      </c>
      <c r="D242" s="10">
        <v>205975005.85142773</v>
      </c>
      <c r="F242" s="11" t="str">
        <f>A242&amp;B242</f>
        <v>2000Road</v>
      </c>
      <c r="G242" s="11" t="str">
        <f>A242&amp;B242&amp;C242</f>
        <v>2000RoadNon urban PCs</v>
      </c>
    </row>
    <row r="243" spans="1:7" ht="10.5">
      <c r="A243" s="8">
        <v>2000</v>
      </c>
      <c r="B243" s="9" t="s">
        <v>15</v>
      </c>
      <c r="C243" s="9" t="s">
        <v>29</v>
      </c>
      <c r="D243" s="10">
        <v>19823586.464906026</v>
      </c>
      <c r="F243" s="11" t="str">
        <f>A243&amp;B243</f>
        <v>2000Road</v>
      </c>
      <c r="G243" s="11" t="str">
        <f>A243&amp;B243&amp;C243</f>
        <v>2000RoadBuses</v>
      </c>
    </row>
    <row r="244" spans="1:7" ht="10.5">
      <c r="A244" s="8">
        <v>2000</v>
      </c>
      <c r="B244" s="9" t="s">
        <v>15</v>
      </c>
      <c r="C244" s="9" t="s">
        <v>30</v>
      </c>
      <c r="D244" s="10">
        <v>3362861.092839205</v>
      </c>
      <c r="F244" s="11" t="str">
        <f>A244&amp;B244</f>
        <v>2000Road</v>
      </c>
      <c r="G244" s="11" t="str">
        <f>A244&amp;B244&amp;C244</f>
        <v>2000RoadCoaches</v>
      </c>
    </row>
    <row r="245" spans="1:7" ht="10.5">
      <c r="A245" s="8">
        <v>2000</v>
      </c>
      <c r="B245" s="9" t="s">
        <v>15</v>
      </c>
      <c r="C245" s="9" t="s">
        <v>31</v>
      </c>
      <c r="D245" s="10">
        <v>9207653.932846628</v>
      </c>
      <c r="F245" s="11" t="str">
        <f>A245&amp;B245</f>
        <v>2000Road</v>
      </c>
      <c r="G245" s="11" t="str">
        <f>A245&amp;B245&amp;C245</f>
        <v>2000RoadTwo-wheelers</v>
      </c>
    </row>
    <row r="246" spans="6:7" ht="10.5">
      <c r="F246" s="11"/>
      <c r="G246" s="11"/>
    </row>
    <row r="247" spans="6:7" ht="10.5">
      <c r="F247" s="11"/>
      <c r="G247" s="11"/>
    </row>
    <row r="248" spans="6:7" ht="10.5">
      <c r="F248" s="11"/>
      <c r="G248" s="11"/>
    </row>
    <row r="249" spans="6:7" ht="10.5">
      <c r="F249" s="11"/>
      <c r="G249" s="11"/>
    </row>
    <row r="250" spans="6:7" ht="10.5">
      <c r="F250" s="11"/>
      <c r="G250" s="11"/>
    </row>
    <row r="251" spans="6:7" ht="10.5">
      <c r="F251" s="11"/>
      <c r="G251" s="11"/>
    </row>
    <row r="252" spans="6:7" ht="10.5">
      <c r="F252" s="11"/>
      <c r="G252" s="11"/>
    </row>
    <row r="253" spans="6:7" ht="10.5">
      <c r="F253" s="11"/>
      <c r="G253" s="11"/>
    </row>
    <row r="254" spans="6:7" ht="10.5">
      <c r="F254" s="11"/>
      <c r="G254" s="11"/>
    </row>
    <row r="255" spans="6:7" ht="10.5">
      <c r="F255" s="11"/>
      <c r="G255" s="11"/>
    </row>
    <row r="256" spans="6:7" ht="10.5">
      <c r="F256" s="11"/>
      <c r="G256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6"/>
  <sheetViews>
    <sheetView workbookViewId="0" topLeftCell="H1">
      <selection activeCell="H1" sqref="H1"/>
    </sheetView>
  </sheetViews>
  <sheetFormatPr defaultColWidth="9.140625" defaultRowHeight="12.75"/>
  <cols>
    <col min="1" max="1" width="7.7109375" style="13" hidden="1" customWidth="1"/>
    <col min="2" max="2" width="8.7109375" style="14" hidden="1" customWidth="1"/>
    <col min="3" max="3" width="22.7109375" style="14" hidden="1" customWidth="1"/>
    <col min="4" max="4" width="14.7109375" style="11" hidden="1" customWidth="1"/>
    <col min="5" max="5" width="5.7109375" style="11" hidden="1" customWidth="1"/>
    <col min="6" max="6" width="12.00390625" style="12" hidden="1" customWidth="1"/>
    <col min="7" max="7" width="32.8515625" style="12" hidden="1" customWidth="1"/>
    <col min="8" max="8" width="10.7109375" style="11" customWidth="1"/>
    <col min="9" max="15" width="13.7109375" style="11" customWidth="1"/>
    <col min="16" max="17" width="15.7109375" style="11" customWidth="1"/>
    <col min="18" max="19" width="16.7109375" style="11" customWidth="1"/>
    <col min="20" max="16384" width="9.140625" style="11" customWidth="1"/>
  </cols>
  <sheetData>
    <row r="1" spans="1:17" ht="10.5">
      <c r="A1" s="1" t="s">
        <v>0</v>
      </c>
      <c r="B1" s="2" t="s">
        <v>1</v>
      </c>
      <c r="C1" s="2" t="s">
        <v>2</v>
      </c>
      <c r="D1" s="7" t="s">
        <v>24</v>
      </c>
      <c r="H1" s="15" t="s">
        <v>25</v>
      </c>
      <c r="I1" s="16" t="s">
        <v>4</v>
      </c>
      <c r="J1" s="16" t="s">
        <v>6</v>
      </c>
      <c r="K1" s="16" t="s">
        <v>12</v>
      </c>
      <c r="L1" s="16" t="s">
        <v>15</v>
      </c>
      <c r="M1" s="16" t="s">
        <v>27</v>
      </c>
      <c r="N1" s="16" t="s">
        <v>28</v>
      </c>
      <c r="O1" s="27" t="s">
        <v>48</v>
      </c>
      <c r="P1" s="16"/>
      <c r="Q1" s="16"/>
    </row>
    <row r="2" spans="1:14" ht="10.5">
      <c r="A2" s="8">
        <v>1990</v>
      </c>
      <c r="B2" s="9" t="s">
        <v>4</v>
      </c>
      <c r="C2" s="9" t="s">
        <v>5</v>
      </c>
      <c r="D2" s="10">
        <v>3281972.0051391446</v>
      </c>
      <c r="F2" s="11" t="str">
        <f aca="true" t="shared" si="0" ref="F2:F33">A2&amp;B2</f>
        <v>1990Inland</v>
      </c>
      <c r="G2" s="11" t="str">
        <f aca="true" t="shared" si="1" ref="G2:G33">A2&amp;B2&amp;C2</f>
        <v>1990InlandInlandWaterwaysF</v>
      </c>
      <c r="H2" s="15">
        <v>1990</v>
      </c>
      <c r="L2" s="11">
        <v>2996774.3665840207</v>
      </c>
      <c r="M2" s="11">
        <v>973918.0434536499</v>
      </c>
      <c r="N2" s="11">
        <v>2022856.323130371</v>
      </c>
    </row>
    <row r="3" spans="1:14" ht="10.5">
      <c r="A3" s="8">
        <v>1990</v>
      </c>
      <c r="B3" s="9" t="s">
        <v>6</v>
      </c>
      <c r="C3" s="9" t="s">
        <v>7</v>
      </c>
      <c r="D3" s="10">
        <v>61331416.8776549</v>
      </c>
      <c r="F3" s="11" t="str">
        <f t="shared" si="0"/>
        <v>1990Maritime</v>
      </c>
      <c r="G3" s="11" t="str">
        <f t="shared" si="1"/>
        <v>1990MaritimeMaritimeF/Container</v>
      </c>
      <c r="H3" s="15">
        <v>1991</v>
      </c>
      <c r="L3" s="11">
        <v>3086749.125513428</v>
      </c>
      <c r="M3" s="11">
        <v>1008635.5882640625</v>
      </c>
      <c r="N3" s="11">
        <v>2078113.5372493651</v>
      </c>
    </row>
    <row r="4" spans="1:14" ht="10.5">
      <c r="A4" s="8">
        <v>1990</v>
      </c>
      <c r="B4" s="9" t="s">
        <v>6</v>
      </c>
      <c r="C4" s="9" t="s">
        <v>8</v>
      </c>
      <c r="D4" s="10">
        <v>9965922.306195155</v>
      </c>
      <c r="F4" s="11" t="str">
        <f t="shared" si="0"/>
        <v>1990Maritime</v>
      </c>
      <c r="G4" s="11" t="str">
        <f t="shared" si="1"/>
        <v>1990MaritimeMaritimeF/Dry Bulk</v>
      </c>
      <c r="H4" s="15">
        <v>1992</v>
      </c>
      <c r="L4" s="11">
        <v>3190281.8430702877</v>
      </c>
      <c r="M4" s="11">
        <v>1042783.4378841552</v>
      </c>
      <c r="N4" s="11">
        <v>2147498.4051861325</v>
      </c>
    </row>
    <row r="5" spans="1:14" ht="10.5">
      <c r="A5" s="8">
        <v>1990</v>
      </c>
      <c r="B5" s="9" t="s">
        <v>6</v>
      </c>
      <c r="C5" s="9" t="s">
        <v>9</v>
      </c>
      <c r="D5" s="10">
        <v>9059200.188051466</v>
      </c>
      <c r="F5" s="11" t="str">
        <f t="shared" si="0"/>
        <v>1990Maritime</v>
      </c>
      <c r="G5" s="11" t="str">
        <f t="shared" si="1"/>
        <v>1990MaritimeMaritimeF/General cargo</v>
      </c>
      <c r="H5" s="15">
        <v>1993</v>
      </c>
      <c r="L5" s="11">
        <v>3293593.2757360716</v>
      </c>
      <c r="M5" s="11">
        <v>1069206.5441415403</v>
      </c>
      <c r="N5" s="11">
        <v>2224386.7315945313</v>
      </c>
    </row>
    <row r="6" spans="1:14" ht="10.5">
      <c r="A6" s="8">
        <v>1990</v>
      </c>
      <c r="B6" s="9" t="s">
        <v>6</v>
      </c>
      <c r="C6" s="9" t="s">
        <v>10</v>
      </c>
      <c r="D6" s="10">
        <v>14401877.317977687</v>
      </c>
      <c r="F6" s="11" t="str">
        <f t="shared" si="0"/>
        <v>1990Maritime</v>
      </c>
      <c r="G6" s="11" t="str">
        <f t="shared" si="1"/>
        <v>1990MaritimeMaritimeF/Liquid Bulk</v>
      </c>
      <c r="H6" s="15">
        <v>1994</v>
      </c>
      <c r="L6" s="11">
        <v>3380498.276570633</v>
      </c>
      <c r="M6" s="11">
        <v>1100687.262572888</v>
      </c>
      <c r="N6" s="11">
        <v>2279811.013997745</v>
      </c>
    </row>
    <row r="7" spans="1:14" ht="10.5">
      <c r="A7" s="8">
        <v>1990</v>
      </c>
      <c r="B7" s="9" t="s">
        <v>6</v>
      </c>
      <c r="C7" s="9" t="s">
        <v>11</v>
      </c>
      <c r="D7" s="10">
        <v>29575459.69685991</v>
      </c>
      <c r="F7" s="11" t="str">
        <f t="shared" si="0"/>
        <v>1990Maritime</v>
      </c>
      <c r="G7" s="11" t="str">
        <f t="shared" si="1"/>
        <v>1990MaritimeMaritimeF/RoRo/Cargo</v>
      </c>
      <c r="H7" s="15">
        <v>1995</v>
      </c>
      <c r="L7" s="11">
        <v>3450419.3110233014</v>
      </c>
      <c r="M7" s="11">
        <v>1133136.1266652755</v>
      </c>
      <c r="N7" s="11">
        <v>2317283.184358026</v>
      </c>
    </row>
    <row r="8" spans="1:14" ht="10.5">
      <c r="A8" s="8">
        <v>1990</v>
      </c>
      <c r="B8" s="9" t="s">
        <v>12</v>
      </c>
      <c r="C8" s="9" t="s">
        <v>14</v>
      </c>
      <c r="D8" s="10">
        <v>12710.302519264575</v>
      </c>
      <c r="F8" s="11" t="str">
        <f t="shared" si="0"/>
        <v>1990Rail</v>
      </c>
      <c r="G8" s="11" t="str">
        <f t="shared" si="1"/>
        <v>1990RailRailF/Railcar</v>
      </c>
      <c r="H8" s="15">
        <v>1996</v>
      </c>
      <c r="L8" s="11">
        <v>3544156.385364229</v>
      </c>
      <c r="M8" s="11">
        <v>1166813.4317905228</v>
      </c>
      <c r="N8" s="11">
        <v>2377342.953573706</v>
      </c>
    </row>
    <row r="9" spans="1:14" ht="10.5">
      <c r="A9" s="8">
        <v>1990</v>
      </c>
      <c r="B9" s="9" t="s">
        <v>12</v>
      </c>
      <c r="C9" s="9" t="s">
        <v>13</v>
      </c>
      <c r="D9" s="10">
        <v>5414383.712880004</v>
      </c>
      <c r="F9" s="11" t="str">
        <f t="shared" si="0"/>
        <v>1990Rail</v>
      </c>
      <c r="G9" s="11" t="str">
        <f t="shared" si="1"/>
        <v>1990RailRailF/Locomotive</v>
      </c>
      <c r="H9" s="15">
        <v>1997</v>
      </c>
      <c r="L9" s="11">
        <v>3635299.219889883</v>
      </c>
      <c r="M9" s="11">
        <v>1199149.6595470153</v>
      </c>
      <c r="N9" s="11">
        <v>2436149.560342868</v>
      </c>
    </row>
    <row r="10" spans="1:14" ht="10.5">
      <c r="A10" s="8">
        <v>1990</v>
      </c>
      <c r="B10" s="9" t="s">
        <v>15</v>
      </c>
      <c r="C10" s="9" t="s">
        <v>28</v>
      </c>
      <c r="D10" s="10">
        <v>154063350.0890806</v>
      </c>
      <c r="F10" s="11" t="str">
        <f t="shared" si="0"/>
        <v>1990Road</v>
      </c>
      <c r="G10" s="11" t="str">
        <f t="shared" si="1"/>
        <v>1990RoadHDV</v>
      </c>
      <c r="H10" s="15">
        <v>1998</v>
      </c>
      <c r="L10" s="11">
        <v>3729140.4347996386</v>
      </c>
      <c r="M10" s="11">
        <v>1231263.733578301</v>
      </c>
      <c r="N10" s="11">
        <v>2497876.7012213375</v>
      </c>
    </row>
    <row r="11" spans="1:14" ht="10.5">
      <c r="A11" s="8">
        <v>1990</v>
      </c>
      <c r="B11" s="9" t="s">
        <v>15</v>
      </c>
      <c r="C11" s="9" t="s">
        <v>27</v>
      </c>
      <c r="D11" s="10">
        <v>70942291.74089313</v>
      </c>
      <c r="F11" s="11" t="str">
        <f t="shared" si="0"/>
        <v>1990Road</v>
      </c>
      <c r="G11" s="11" t="str">
        <f t="shared" si="1"/>
        <v>1990RoadLDV</v>
      </c>
      <c r="H11" s="15">
        <v>1999</v>
      </c>
      <c r="L11" s="11">
        <v>3823596.554531281</v>
      </c>
      <c r="M11" s="11">
        <v>1263208.8913337714</v>
      </c>
      <c r="N11" s="11">
        <v>2560387.6631975095</v>
      </c>
    </row>
    <row r="12" spans="1:14" ht="10.5">
      <c r="A12" s="8">
        <v>1991</v>
      </c>
      <c r="B12" s="9" t="s">
        <v>4</v>
      </c>
      <c r="C12" s="9" t="s">
        <v>5</v>
      </c>
      <c r="D12" s="10">
        <v>3297794.885922718</v>
      </c>
      <c r="F12" s="11" t="str">
        <f t="shared" si="0"/>
        <v>1991Inland</v>
      </c>
      <c r="G12" s="11" t="str">
        <f t="shared" si="1"/>
        <v>1991InlandInlandWaterwaysF</v>
      </c>
      <c r="H12" s="15">
        <v>2000</v>
      </c>
      <c r="L12" s="11">
        <v>3918596.770847067</v>
      </c>
      <c r="M12" s="11">
        <v>1294797.6448549163</v>
      </c>
      <c r="N12" s="11">
        <v>2623799.1259921505</v>
      </c>
    </row>
    <row r="13" spans="1:8" ht="10.5">
      <c r="A13" s="8">
        <v>1991</v>
      </c>
      <c r="B13" s="9" t="s">
        <v>6</v>
      </c>
      <c r="C13" s="9" t="s">
        <v>7</v>
      </c>
      <c r="D13" s="10">
        <v>63160199.18724364</v>
      </c>
      <c r="F13" s="11" t="str">
        <f t="shared" si="0"/>
        <v>1991Maritime</v>
      </c>
      <c r="G13" s="11" t="str">
        <f t="shared" si="1"/>
        <v>1991MaritimeMaritimeF/Container</v>
      </c>
      <c r="H13" s="12"/>
    </row>
    <row r="14" spans="1:19" ht="10.5">
      <c r="A14" s="8">
        <v>1991</v>
      </c>
      <c r="B14" s="9" t="s">
        <v>6</v>
      </c>
      <c r="C14" s="9" t="s">
        <v>8</v>
      </c>
      <c r="D14" s="10">
        <v>10278416.573383983</v>
      </c>
      <c r="F14" s="11" t="str">
        <f t="shared" si="0"/>
        <v>1991Maritime</v>
      </c>
      <c r="G14" s="11" t="str">
        <f t="shared" si="1"/>
        <v>1991MaritimeMaritimeF/Dry Bulk</v>
      </c>
      <c r="H14" s="15" t="s">
        <v>26</v>
      </c>
      <c r="I14" s="16" t="s">
        <v>16</v>
      </c>
      <c r="J14" s="16" t="s">
        <v>6</v>
      </c>
      <c r="K14" s="16" t="s">
        <v>12</v>
      </c>
      <c r="L14" s="16" t="s">
        <v>15</v>
      </c>
      <c r="M14" s="16" t="s">
        <v>31</v>
      </c>
      <c r="N14" s="16" t="s">
        <v>29</v>
      </c>
      <c r="O14" s="16" t="s">
        <v>30</v>
      </c>
      <c r="P14" s="22" t="s">
        <v>40</v>
      </c>
      <c r="Q14" s="22" t="s">
        <v>41</v>
      </c>
      <c r="R14" s="27" t="s">
        <v>48</v>
      </c>
      <c r="S14" s="19"/>
    </row>
    <row r="15" spans="1:17" ht="10.5">
      <c r="A15" s="8">
        <v>1991</v>
      </c>
      <c r="B15" s="9" t="s">
        <v>6</v>
      </c>
      <c r="C15" s="9" t="s">
        <v>9</v>
      </c>
      <c r="D15" s="10">
        <v>9036444.658317981</v>
      </c>
      <c r="F15" s="11" t="str">
        <f t="shared" si="0"/>
        <v>1991Maritime</v>
      </c>
      <c r="G15" s="11" t="str">
        <f t="shared" si="1"/>
        <v>1991MaritimeMaritimeF/General cargo</v>
      </c>
      <c r="H15" s="15">
        <v>1990</v>
      </c>
      <c r="L15" s="11">
        <v>5505592.579149299</v>
      </c>
      <c r="M15" s="11">
        <v>133292.38038842773</v>
      </c>
      <c r="N15" s="11">
        <v>260395.4944863281</v>
      </c>
      <c r="O15" s="11">
        <v>43030.76107521972</v>
      </c>
      <c r="P15" s="21">
        <v>5068873.9431993235</v>
      </c>
      <c r="Q15" s="21">
        <f>N15+O15</f>
        <v>303426.2555615478</v>
      </c>
    </row>
    <row r="16" spans="1:17" ht="10.5">
      <c r="A16" s="8">
        <v>1991</v>
      </c>
      <c r="B16" s="9" t="s">
        <v>6</v>
      </c>
      <c r="C16" s="9" t="s">
        <v>10</v>
      </c>
      <c r="D16" s="10">
        <v>14742993.529485894</v>
      </c>
      <c r="F16" s="11" t="str">
        <f t="shared" si="0"/>
        <v>1991Maritime</v>
      </c>
      <c r="G16" s="11" t="str">
        <f t="shared" si="1"/>
        <v>1991MaritimeMaritimeF/Liquid Bulk</v>
      </c>
      <c r="H16" s="15">
        <v>1991</v>
      </c>
      <c r="L16" s="11">
        <v>5624455.8194153765</v>
      </c>
      <c r="M16" s="11">
        <v>132109.11464569092</v>
      </c>
      <c r="N16" s="11">
        <v>262771.26700517576</v>
      </c>
      <c r="O16" s="11">
        <v>43447.25121262207</v>
      </c>
      <c r="P16" s="21">
        <v>5186128.1865518885</v>
      </c>
      <c r="Q16" s="21">
        <f aca="true" t="shared" si="2" ref="Q16:Q25">N16+O16</f>
        <v>306218.51821779786</v>
      </c>
    </row>
    <row r="17" spans="1:17" ht="10.5">
      <c r="A17" s="8">
        <v>1991</v>
      </c>
      <c r="B17" s="9" t="s">
        <v>6</v>
      </c>
      <c r="C17" s="9" t="s">
        <v>11</v>
      </c>
      <c r="D17" s="10">
        <v>30585783.546604224</v>
      </c>
      <c r="F17" s="11" t="str">
        <f t="shared" si="0"/>
        <v>1991Maritime</v>
      </c>
      <c r="G17" s="11" t="str">
        <f t="shared" si="1"/>
        <v>1991MaritimeMaritimeF/RoRo/Cargo</v>
      </c>
      <c r="H17" s="15">
        <v>1992</v>
      </c>
      <c r="L17" s="11">
        <v>5747617.693565674</v>
      </c>
      <c r="M17" s="11">
        <v>130969.6891444702</v>
      </c>
      <c r="N17" s="11">
        <v>265071.2526298828</v>
      </c>
      <c r="O17" s="11">
        <v>43861.576149755856</v>
      </c>
      <c r="P17" s="21">
        <v>5307715.175641566</v>
      </c>
      <c r="Q17" s="21">
        <f t="shared" si="2"/>
        <v>308932.8287796386</v>
      </c>
    </row>
    <row r="18" spans="1:17" ht="10.5">
      <c r="A18" s="8">
        <v>1991</v>
      </c>
      <c r="B18" s="9" t="s">
        <v>12</v>
      </c>
      <c r="C18" s="9" t="s">
        <v>14</v>
      </c>
      <c r="D18" s="10">
        <v>8896.765641545278</v>
      </c>
      <c r="F18" s="11" t="str">
        <f t="shared" si="0"/>
        <v>1991Rail</v>
      </c>
      <c r="G18" s="11" t="str">
        <f t="shared" si="1"/>
        <v>1991RailRailF/Railcar</v>
      </c>
      <c r="H18" s="15">
        <v>1993</v>
      </c>
      <c r="L18" s="11">
        <v>5873974.597790941</v>
      </c>
      <c r="M18" s="11">
        <v>129974.29827368163</v>
      </c>
      <c r="N18" s="11">
        <v>266623.10653359373</v>
      </c>
      <c r="O18" s="11">
        <v>44169.622786120606</v>
      </c>
      <c r="P18" s="21">
        <v>5433207.570197545</v>
      </c>
      <c r="Q18" s="21">
        <f t="shared" si="2"/>
        <v>310792.72931971436</v>
      </c>
    </row>
    <row r="19" spans="1:17" ht="10.5">
      <c r="A19" s="8">
        <v>1991</v>
      </c>
      <c r="B19" s="9" t="s">
        <v>12</v>
      </c>
      <c r="C19" s="9" t="s">
        <v>13</v>
      </c>
      <c r="D19" s="10">
        <v>4762890.062304086</v>
      </c>
      <c r="F19" s="11" t="str">
        <f t="shared" si="0"/>
        <v>1991Rail</v>
      </c>
      <c r="G19" s="11" t="str">
        <f t="shared" si="1"/>
        <v>1991RailRailF/Locomotive</v>
      </c>
      <c r="H19" s="15">
        <v>1994</v>
      </c>
      <c r="L19" s="11">
        <v>6000132.393574467</v>
      </c>
      <c r="M19" s="11">
        <v>128868.35565393066</v>
      </c>
      <c r="N19" s="11">
        <v>269444.5096169861</v>
      </c>
      <c r="O19" s="11">
        <v>44654.645793981166</v>
      </c>
      <c r="P19" s="21">
        <v>5557164.88250957</v>
      </c>
      <c r="Q19" s="21">
        <f t="shared" si="2"/>
        <v>314099.15541096724</v>
      </c>
    </row>
    <row r="20" spans="1:17" ht="10.5">
      <c r="A20" s="8">
        <v>1991</v>
      </c>
      <c r="B20" s="9" t="s">
        <v>15</v>
      </c>
      <c r="C20" s="9" t="s">
        <v>28</v>
      </c>
      <c r="D20" s="10">
        <v>159228480.3957794</v>
      </c>
      <c r="F20" s="11" t="str">
        <f t="shared" si="0"/>
        <v>1991Road</v>
      </c>
      <c r="G20" s="11" t="str">
        <f t="shared" si="1"/>
        <v>1991RoadHDV</v>
      </c>
      <c r="H20" s="15">
        <v>1995</v>
      </c>
      <c r="L20" s="11">
        <v>6120032.596736326</v>
      </c>
      <c r="M20" s="11">
        <v>127717.04315820312</v>
      </c>
      <c r="N20" s="11">
        <v>271170.6778369995</v>
      </c>
      <c r="O20" s="11">
        <v>44980.349552188105</v>
      </c>
      <c r="P20" s="21">
        <v>5676164.526188935</v>
      </c>
      <c r="Q20" s="21">
        <f t="shared" si="2"/>
        <v>316151.0273891876</v>
      </c>
    </row>
    <row r="21" spans="1:17" ht="10.5">
      <c r="A21" s="8">
        <v>1991</v>
      </c>
      <c r="B21" s="9" t="s">
        <v>15</v>
      </c>
      <c r="C21" s="9" t="s">
        <v>27</v>
      </c>
      <c r="D21" s="10">
        <v>73316884.14654109</v>
      </c>
      <c r="F21" s="11" t="str">
        <f t="shared" si="0"/>
        <v>1991Road</v>
      </c>
      <c r="G21" s="11" t="str">
        <f t="shared" si="1"/>
        <v>1991RoadLDV</v>
      </c>
      <c r="H21" s="15">
        <v>1996</v>
      </c>
      <c r="L21" s="11">
        <v>6235968.353108733</v>
      </c>
      <c r="M21" s="11">
        <v>126518.21852374267</v>
      </c>
      <c r="N21" s="11">
        <v>273026.6901850342</v>
      </c>
      <c r="O21" s="11">
        <v>45320.5815121582</v>
      </c>
      <c r="P21" s="21">
        <v>5791102.862887798</v>
      </c>
      <c r="Q21" s="21">
        <f t="shared" si="2"/>
        <v>318347.2716971924</v>
      </c>
    </row>
    <row r="22" spans="1:17" ht="10.5">
      <c r="A22" s="8">
        <v>1992</v>
      </c>
      <c r="B22" s="9" t="s">
        <v>4</v>
      </c>
      <c r="C22" s="9" t="s">
        <v>5</v>
      </c>
      <c r="D22" s="10">
        <v>3301325.8222394134</v>
      </c>
      <c r="F22" s="11" t="str">
        <f t="shared" si="0"/>
        <v>1992Inland</v>
      </c>
      <c r="G22" s="11" t="str">
        <f t="shared" si="1"/>
        <v>1992InlandInlandWaterwaysF</v>
      </c>
      <c r="H22" s="15">
        <v>1997</v>
      </c>
      <c r="L22" s="11">
        <v>6346471.526027746</v>
      </c>
      <c r="M22" s="11">
        <v>124401.64778007125</v>
      </c>
      <c r="N22" s="11">
        <v>274378.9323560669</v>
      </c>
      <c r="O22" s="11">
        <v>45590.04344118576</v>
      </c>
      <c r="P22" s="21">
        <v>5902100.902450422</v>
      </c>
      <c r="Q22" s="21">
        <f t="shared" si="2"/>
        <v>319968.9757972526</v>
      </c>
    </row>
    <row r="23" spans="1:17" ht="10.5">
      <c r="A23" s="8">
        <v>1992</v>
      </c>
      <c r="B23" s="9" t="s">
        <v>6</v>
      </c>
      <c r="C23" s="9" t="s">
        <v>7</v>
      </c>
      <c r="D23" s="10">
        <v>63748317.82686463</v>
      </c>
      <c r="F23" s="11" t="str">
        <f t="shared" si="0"/>
        <v>1992Maritime</v>
      </c>
      <c r="G23" s="11" t="str">
        <f t="shared" si="1"/>
        <v>1992MaritimeMaritimeF/Container</v>
      </c>
      <c r="H23" s="15">
        <v>1998</v>
      </c>
      <c r="L23" s="11">
        <v>6461163.4969604835</v>
      </c>
      <c r="M23" s="11">
        <v>122350.71882380676</v>
      </c>
      <c r="N23" s="11">
        <v>275662.8798655517</v>
      </c>
      <c r="O23" s="11">
        <v>45856.34137849273</v>
      </c>
      <c r="P23" s="21">
        <v>6017293.556892633</v>
      </c>
      <c r="Q23" s="21">
        <f t="shared" si="2"/>
        <v>321519.2212440444</v>
      </c>
    </row>
    <row r="24" spans="1:17" ht="10.5">
      <c r="A24" s="8">
        <v>1992</v>
      </c>
      <c r="B24" s="9" t="s">
        <v>6</v>
      </c>
      <c r="C24" s="9" t="s">
        <v>8</v>
      </c>
      <c r="D24" s="10">
        <v>10222857.203169078</v>
      </c>
      <c r="F24" s="11" t="str">
        <f t="shared" si="0"/>
        <v>1992Maritime</v>
      </c>
      <c r="G24" s="11" t="str">
        <f t="shared" si="1"/>
        <v>1992MaritimeMaritimeF/Dry Bulk</v>
      </c>
      <c r="H24" s="15">
        <v>1999</v>
      </c>
      <c r="L24" s="11">
        <v>6575486.079071745</v>
      </c>
      <c r="M24" s="11">
        <v>120509.93080572509</v>
      </c>
      <c r="N24" s="11">
        <v>276896.41528117674</v>
      </c>
      <c r="O24" s="11">
        <v>46112.490690518185</v>
      </c>
      <c r="P24" s="21">
        <v>6131967.2422943255</v>
      </c>
      <c r="Q24" s="21">
        <f t="shared" si="2"/>
        <v>323008.9059716949</v>
      </c>
    </row>
    <row r="25" spans="1:17" ht="10.5">
      <c r="A25" s="8">
        <v>1992</v>
      </c>
      <c r="B25" s="9" t="s">
        <v>6</v>
      </c>
      <c r="C25" s="9" t="s">
        <v>9</v>
      </c>
      <c r="D25" s="10">
        <v>9136350.672965685</v>
      </c>
      <c r="F25" s="11" t="str">
        <f t="shared" si="0"/>
        <v>1992Maritime</v>
      </c>
      <c r="G25" s="11" t="str">
        <f t="shared" si="1"/>
        <v>1992MaritimeMaritimeF/General cargo</v>
      </c>
      <c r="H25" s="15">
        <v>2000</v>
      </c>
      <c r="L25" s="11">
        <v>6689081.27200144</v>
      </c>
      <c r="M25" s="11">
        <v>118866.38075532531</v>
      </c>
      <c r="N25" s="11">
        <v>278025.0945941162</v>
      </c>
      <c r="O25" s="11">
        <v>46354.04326691894</v>
      </c>
      <c r="P25" s="21">
        <v>6245835.75338508</v>
      </c>
      <c r="Q25" s="21">
        <f t="shared" si="2"/>
        <v>324379.1378610351</v>
      </c>
    </row>
    <row r="26" spans="1:7" ht="10.5">
      <c r="A26" s="8">
        <v>1992</v>
      </c>
      <c r="B26" s="9" t="s">
        <v>6</v>
      </c>
      <c r="C26" s="9" t="s">
        <v>10</v>
      </c>
      <c r="D26" s="10">
        <v>14278917.84372012</v>
      </c>
      <c r="F26" s="11" t="str">
        <f t="shared" si="0"/>
        <v>1992Maritime</v>
      </c>
      <c r="G26" s="11" t="str">
        <f t="shared" si="1"/>
        <v>1992MaritimeMaritimeF/Liquid Bulk</v>
      </c>
    </row>
    <row r="27" spans="1:15" ht="10.5">
      <c r="A27" s="8">
        <v>1992</v>
      </c>
      <c r="B27" s="9" t="s">
        <v>6</v>
      </c>
      <c r="C27" s="9" t="s">
        <v>11</v>
      </c>
      <c r="D27" s="10">
        <v>30906864.593529753</v>
      </c>
      <c r="F27" s="11" t="str">
        <f t="shared" si="0"/>
        <v>1992Maritime</v>
      </c>
      <c r="G27" s="11" t="str">
        <f t="shared" si="1"/>
        <v>1992MaritimeMaritimeF/RoRo/Cargo</v>
      </c>
      <c r="H27" s="17" t="s">
        <v>51</v>
      </c>
      <c r="I27" s="18"/>
      <c r="J27" s="18"/>
      <c r="K27" s="18"/>
      <c r="L27" s="18"/>
      <c r="M27" s="18"/>
      <c r="N27" s="18"/>
      <c r="O27" s="19" t="s">
        <v>53</v>
      </c>
    </row>
    <row r="28" spans="1:14" ht="10.5">
      <c r="A28" s="8">
        <v>1992</v>
      </c>
      <c r="B28" s="9" t="s">
        <v>12</v>
      </c>
      <c r="C28" s="9" t="s">
        <v>14</v>
      </c>
      <c r="D28" s="10">
        <v>9827.319381146632</v>
      </c>
      <c r="F28" s="11" t="str">
        <f t="shared" si="0"/>
        <v>1992Rail</v>
      </c>
      <c r="G28" s="11" t="str">
        <f t="shared" si="1"/>
        <v>1992RailRailF/Railcar</v>
      </c>
      <c r="H28" s="15" t="s">
        <v>25</v>
      </c>
      <c r="I28" s="16" t="s">
        <v>4</v>
      </c>
      <c r="J28" s="16" t="s">
        <v>6</v>
      </c>
      <c r="K28" s="16" t="s">
        <v>12</v>
      </c>
      <c r="L28" s="16" t="s">
        <v>15</v>
      </c>
      <c r="M28" s="16" t="s">
        <v>27</v>
      </c>
      <c r="N28" s="16" t="s">
        <v>28</v>
      </c>
    </row>
    <row r="29" spans="1:14" ht="10.5">
      <c r="A29" s="8">
        <v>1992</v>
      </c>
      <c r="B29" s="9" t="s">
        <v>12</v>
      </c>
      <c r="C29" s="9" t="s">
        <v>13</v>
      </c>
      <c r="D29" s="10">
        <v>4672091.094251428</v>
      </c>
      <c r="F29" s="11" t="str">
        <f t="shared" si="0"/>
        <v>1992Rail</v>
      </c>
      <c r="G29" s="11" t="str">
        <f t="shared" si="1"/>
        <v>1992RailRailF/Locomotive</v>
      </c>
      <c r="H29" s="15">
        <v>1990</v>
      </c>
      <c r="L29" s="11">
        <f>L2/pkm_tkm!L2</f>
        <v>1.6537404549146646</v>
      </c>
      <c r="M29" s="11">
        <f>M2/pkm_tkm!M2</f>
        <v>5.543980229419265</v>
      </c>
      <c r="N29" s="11">
        <f>N2/pkm_tkm!N2</f>
        <v>1.2361265101096897</v>
      </c>
    </row>
    <row r="30" spans="1:14" ht="10.5">
      <c r="A30" s="8">
        <v>1992</v>
      </c>
      <c r="B30" s="9" t="s">
        <v>15</v>
      </c>
      <c r="C30" s="9" t="s">
        <v>28</v>
      </c>
      <c r="D30" s="10">
        <v>164522727.18086186</v>
      </c>
      <c r="F30" s="11" t="str">
        <f t="shared" si="0"/>
        <v>1992Road</v>
      </c>
      <c r="G30" s="11" t="str">
        <f t="shared" si="1"/>
        <v>1992RoadHDV</v>
      </c>
      <c r="H30" s="15">
        <v>1991</v>
      </c>
      <c r="L30" s="11">
        <f>L3/pkm_tkm!L3</f>
        <v>1.656942006825168</v>
      </c>
      <c r="M30" s="11">
        <f>M3/pkm_tkm!M3</f>
        <v>5.544579713884197</v>
      </c>
      <c r="N30" s="11">
        <f>N3/pkm_tkm!N3</f>
        <v>1.2362324991959501</v>
      </c>
    </row>
    <row r="31" spans="1:14" ht="10.5">
      <c r="A31" s="8">
        <v>1992</v>
      </c>
      <c r="B31" s="9" t="s">
        <v>15</v>
      </c>
      <c r="C31" s="9" t="s">
        <v>27</v>
      </c>
      <c r="D31" s="10">
        <v>75743340.25996172</v>
      </c>
      <c r="F31" s="11" t="str">
        <f t="shared" si="0"/>
        <v>1992Road</v>
      </c>
      <c r="G31" s="11" t="str">
        <f t="shared" si="1"/>
        <v>1992RoadLDV</v>
      </c>
      <c r="H31" s="15">
        <v>1992</v>
      </c>
      <c r="L31" s="11">
        <f>L4/pkm_tkm!L4</f>
        <v>1.6565220559739304</v>
      </c>
      <c r="M31" s="11">
        <f>M4/pkm_tkm!M4</f>
        <v>5.544594695111906</v>
      </c>
      <c r="N31" s="11">
        <f>N4/pkm_tkm!N4</f>
        <v>1.2357430839189885</v>
      </c>
    </row>
    <row r="32" spans="1:14" ht="10.5">
      <c r="A32" s="8">
        <v>1993</v>
      </c>
      <c r="B32" s="9" t="s">
        <v>4</v>
      </c>
      <c r="C32" s="9" t="s">
        <v>5</v>
      </c>
      <c r="D32" s="10">
        <v>3231336.4206921617</v>
      </c>
      <c r="F32" s="11" t="str">
        <f t="shared" si="0"/>
        <v>1993Inland</v>
      </c>
      <c r="G32" s="11" t="str">
        <f t="shared" si="1"/>
        <v>1993InlandInlandWaterwaysF</v>
      </c>
      <c r="H32" s="15">
        <v>1993</v>
      </c>
      <c r="L32" s="11">
        <f>L5/pkm_tkm!L5</f>
        <v>1.6526718806623988</v>
      </c>
      <c r="M32" s="11">
        <f>M5/pkm_tkm!M5</f>
        <v>5.545832258899106</v>
      </c>
      <c r="N32" s="11">
        <f>N5/pkm_tkm!N5</f>
        <v>1.2357049132872149</v>
      </c>
    </row>
    <row r="33" spans="1:14" ht="10.5">
      <c r="A33" s="8">
        <v>1993</v>
      </c>
      <c r="B33" s="9" t="s">
        <v>6</v>
      </c>
      <c r="C33" s="9" t="s">
        <v>7</v>
      </c>
      <c r="D33" s="10">
        <v>63494274.2591582</v>
      </c>
      <c r="F33" s="11" t="str">
        <f t="shared" si="0"/>
        <v>1993Maritime</v>
      </c>
      <c r="G33" s="11" t="str">
        <f t="shared" si="1"/>
        <v>1993MaritimeMaritimeF/Container</v>
      </c>
      <c r="H33" s="15">
        <v>1994</v>
      </c>
      <c r="L33" s="11">
        <f>L6/pkm_tkm!L6</f>
        <v>1.6551818718134008</v>
      </c>
      <c r="M33" s="11">
        <f>M6/pkm_tkm!M6</f>
        <v>5.5451577003621555</v>
      </c>
      <c r="N33" s="11">
        <f>N6/pkm_tkm!N6</f>
        <v>1.2364221727809954</v>
      </c>
    </row>
    <row r="34" spans="1:14" ht="10.5">
      <c r="A34" s="8">
        <v>1993</v>
      </c>
      <c r="B34" s="9" t="s">
        <v>6</v>
      </c>
      <c r="C34" s="9" t="s">
        <v>8</v>
      </c>
      <c r="D34" s="10">
        <v>10226497.559198925</v>
      </c>
      <c r="F34" s="11" t="str">
        <f aca="true" t="shared" si="3" ref="F34:F65">A34&amp;B34</f>
        <v>1993Maritime</v>
      </c>
      <c r="G34" s="11" t="str">
        <f aca="true" t="shared" si="4" ref="G34:G65">A34&amp;B34&amp;C34</f>
        <v>1993MaritimeMaritimeF/Dry Bulk</v>
      </c>
      <c r="H34" s="15">
        <v>1995</v>
      </c>
      <c r="L34" s="11">
        <f>L7/pkm_tkm!L7</f>
        <v>1.660588936474963</v>
      </c>
      <c r="M34" s="11">
        <f>M7/pkm_tkm!M7</f>
        <v>5.530461938049043</v>
      </c>
      <c r="N34" s="11">
        <f>N7/pkm_tkm!N7</f>
        <v>1.237244531840795</v>
      </c>
    </row>
    <row r="35" spans="1:14" ht="10.5">
      <c r="A35" s="8">
        <v>1993</v>
      </c>
      <c r="B35" s="9" t="s">
        <v>6</v>
      </c>
      <c r="C35" s="9" t="s">
        <v>9</v>
      </c>
      <c r="D35" s="10">
        <v>9058913.136448938</v>
      </c>
      <c r="F35" s="11" t="str">
        <f t="shared" si="3"/>
        <v>1993Maritime</v>
      </c>
      <c r="G35" s="11" t="str">
        <f t="shared" si="4"/>
        <v>1993MaritimeMaritimeF/General cargo</v>
      </c>
      <c r="H35" s="15">
        <v>1996</v>
      </c>
      <c r="L35" s="11">
        <f>L8/pkm_tkm!L8</f>
        <v>1.661427858751575</v>
      </c>
      <c r="M35" s="11">
        <f>M8/pkm_tkm!M8</f>
        <v>5.493668191634078</v>
      </c>
      <c r="N35" s="11">
        <f>N8/pkm_tkm!N8</f>
        <v>1.2376794539651013</v>
      </c>
    </row>
    <row r="36" spans="1:14" ht="10.5">
      <c r="A36" s="8">
        <v>1993</v>
      </c>
      <c r="B36" s="9" t="s">
        <v>6</v>
      </c>
      <c r="C36" s="9" t="s">
        <v>10</v>
      </c>
      <c r="D36" s="10">
        <v>14566471.353794934</v>
      </c>
      <c r="F36" s="11" t="str">
        <f t="shared" si="3"/>
        <v>1993Maritime</v>
      </c>
      <c r="G36" s="11" t="str">
        <f t="shared" si="4"/>
        <v>1993MaritimeMaritimeF/Liquid Bulk</v>
      </c>
      <c r="H36" s="15">
        <v>1997</v>
      </c>
      <c r="L36" s="11">
        <f>L9/pkm_tkm!L9</f>
        <v>1.6622852733850784</v>
      </c>
      <c r="M36" s="11">
        <f>M9/pkm_tkm!M9</f>
        <v>5.462415339472083</v>
      </c>
      <c r="N36" s="11">
        <f>N9/pkm_tkm!N9</f>
        <v>1.238257610862835</v>
      </c>
    </row>
    <row r="37" spans="1:14" ht="10.5">
      <c r="A37" s="8">
        <v>1993</v>
      </c>
      <c r="B37" s="9" t="s">
        <v>6</v>
      </c>
      <c r="C37" s="9" t="s">
        <v>11</v>
      </c>
      <c r="D37" s="10">
        <v>30739107.36513763</v>
      </c>
      <c r="F37" s="11" t="str">
        <f t="shared" si="3"/>
        <v>1993Maritime</v>
      </c>
      <c r="G37" s="11" t="str">
        <f t="shared" si="4"/>
        <v>1993MaritimeMaritimeF/RoRo/Cargo</v>
      </c>
      <c r="H37" s="15">
        <v>1998</v>
      </c>
      <c r="L37" s="11">
        <f>L10/pkm_tkm!L10</f>
        <v>1.6627351540212754</v>
      </c>
      <c r="M37" s="11">
        <f>M10/pkm_tkm!M10</f>
        <v>5.435286625932224</v>
      </c>
      <c r="N37" s="11">
        <f>N10/pkm_tkm!N10</f>
        <v>1.2388766647147795</v>
      </c>
    </row>
    <row r="38" spans="1:14" ht="10.5">
      <c r="A38" s="8">
        <v>1993</v>
      </c>
      <c r="B38" s="9" t="s">
        <v>12</v>
      </c>
      <c r="C38" s="9" t="s">
        <v>14</v>
      </c>
      <c r="D38" s="10">
        <v>9683.070204374251</v>
      </c>
      <c r="F38" s="11" t="str">
        <f t="shared" si="3"/>
        <v>1993Rail</v>
      </c>
      <c r="G38" s="11" t="str">
        <f t="shared" si="4"/>
        <v>1993RailRailF/Railcar</v>
      </c>
      <c r="H38" s="15">
        <v>1999</v>
      </c>
      <c r="L38" s="11">
        <f>L11/pkm_tkm!L11</f>
        <v>1.6629432182376254</v>
      </c>
      <c r="M38" s="11">
        <f>M11/pkm_tkm!M11</f>
        <v>5.4111661837098435</v>
      </c>
      <c r="N38" s="11">
        <f>N11/pkm_tkm!N11</f>
        <v>1.2393870960804856</v>
      </c>
    </row>
    <row r="39" spans="1:14" ht="10.5">
      <c r="A39" s="8">
        <v>1993</v>
      </c>
      <c r="B39" s="9" t="s">
        <v>12</v>
      </c>
      <c r="C39" s="9" t="s">
        <v>13</v>
      </c>
      <c r="D39" s="10">
        <v>4655130.1132644145</v>
      </c>
      <c r="F39" s="11" t="str">
        <f t="shared" si="3"/>
        <v>1993Rail</v>
      </c>
      <c r="G39" s="11" t="str">
        <f t="shared" si="4"/>
        <v>1993RailRailF/Locomotive</v>
      </c>
      <c r="H39" s="15">
        <v>2000</v>
      </c>
      <c r="L39" s="11">
        <f>L12/pkm_tkm!L12</f>
        <v>1.6629141347441567</v>
      </c>
      <c r="M39" s="11">
        <f>M12/pkm_tkm!M12</f>
        <v>5.389448550824179</v>
      </c>
      <c r="N39" s="11">
        <f>N12/pkm_tkm!N12</f>
        <v>1.23985358752915</v>
      </c>
    </row>
    <row r="40" spans="1:8" ht="10.5">
      <c r="A40" s="8">
        <v>1993</v>
      </c>
      <c r="B40" s="9" t="s">
        <v>15</v>
      </c>
      <c r="C40" s="9" t="s">
        <v>28</v>
      </c>
      <c r="D40" s="10">
        <v>169920413.5427938</v>
      </c>
      <c r="F40" s="11" t="str">
        <f t="shared" si="3"/>
        <v>1993Road</v>
      </c>
      <c r="G40" s="11" t="str">
        <f t="shared" si="4"/>
        <v>1993RoadHDV</v>
      </c>
      <c r="H40" s="15"/>
    </row>
    <row r="41" spans="1:18" ht="10.5">
      <c r="A41" s="8">
        <v>1993</v>
      </c>
      <c r="B41" s="9" t="s">
        <v>15</v>
      </c>
      <c r="C41" s="9" t="s">
        <v>27</v>
      </c>
      <c r="D41" s="10">
        <v>78195290.10205737</v>
      </c>
      <c r="F41" s="11" t="str">
        <f t="shared" si="3"/>
        <v>1993Road</v>
      </c>
      <c r="G41" s="11" t="str">
        <f t="shared" si="4"/>
        <v>1993RoadLDV</v>
      </c>
      <c r="H41" s="17" t="s">
        <v>52</v>
      </c>
      <c r="I41" s="18"/>
      <c r="J41" s="18"/>
      <c r="K41" s="18"/>
      <c r="L41" s="18"/>
      <c r="M41" s="18"/>
      <c r="N41" s="18"/>
      <c r="O41" s="18"/>
      <c r="P41" s="18"/>
      <c r="Q41" s="18"/>
      <c r="R41" s="19" t="s">
        <v>54</v>
      </c>
    </row>
    <row r="42" spans="1:17" ht="10.5">
      <c r="A42" s="8">
        <v>1994</v>
      </c>
      <c r="B42" s="9" t="s">
        <v>4</v>
      </c>
      <c r="C42" s="9" t="s">
        <v>5</v>
      </c>
      <c r="D42" s="10">
        <v>3504146.4284121166</v>
      </c>
      <c r="F42" s="11" t="str">
        <f t="shared" si="3"/>
        <v>1994Inland</v>
      </c>
      <c r="G42" s="11" t="str">
        <f t="shared" si="4"/>
        <v>1994InlandInlandWaterwaysF</v>
      </c>
      <c r="H42" s="15" t="s">
        <v>26</v>
      </c>
      <c r="I42" s="16" t="s">
        <v>16</v>
      </c>
      <c r="J42" s="16" t="s">
        <v>6</v>
      </c>
      <c r="K42" s="16" t="s">
        <v>12</v>
      </c>
      <c r="L42" s="16" t="s">
        <v>15</v>
      </c>
      <c r="M42" s="16" t="s">
        <v>31</v>
      </c>
      <c r="N42" s="16" t="s">
        <v>29</v>
      </c>
      <c r="O42" s="16" t="s">
        <v>30</v>
      </c>
      <c r="P42" s="22" t="s">
        <v>40</v>
      </c>
      <c r="Q42" s="22" t="s">
        <v>41</v>
      </c>
    </row>
    <row r="43" spans="1:17" ht="10.5">
      <c r="A43" s="8">
        <v>1994</v>
      </c>
      <c r="B43" s="9" t="s">
        <v>6</v>
      </c>
      <c r="C43" s="9" t="s">
        <v>7</v>
      </c>
      <c r="D43" s="10">
        <v>66002386.838606805</v>
      </c>
      <c r="F43" s="11" t="str">
        <f t="shared" si="3"/>
        <v>1994Maritime</v>
      </c>
      <c r="G43" s="11" t="str">
        <f t="shared" si="4"/>
        <v>1994MaritimeMaritimeF/Container</v>
      </c>
      <c r="H43" s="15">
        <v>1990</v>
      </c>
      <c r="L43" s="11">
        <f>L15/pkm_tkm!L15</f>
        <v>1.6688180638018408</v>
      </c>
      <c r="M43" s="11">
        <f>M15/pkm_tkm!M15</f>
        <v>1.1876144372594826</v>
      </c>
      <c r="N43" s="11">
        <f>N15/pkm_tkm!N15</f>
        <v>0.9039961702620307</v>
      </c>
      <c r="O43" s="11">
        <f>O15/pkm_tkm!O15</f>
        <v>0.47096839073735425</v>
      </c>
      <c r="P43" s="11">
        <f>P15/pkm_tkm!P15</f>
        <v>1.8055109752102403</v>
      </c>
      <c r="Q43" s="11">
        <f>Q15/pkm_tkm!Q15</f>
        <v>0.7997194153814543</v>
      </c>
    </row>
    <row r="44" spans="1:17" ht="10.5">
      <c r="A44" s="8">
        <v>1994</v>
      </c>
      <c r="B44" s="9" t="s">
        <v>6</v>
      </c>
      <c r="C44" s="9" t="s">
        <v>8</v>
      </c>
      <c r="D44" s="10">
        <v>10633276.878978174</v>
      </c>
      <c r="F44" s="11" t="str">
        <f t="shared" si="3"/>
        <v>1994Maritime</v>
      </c>
      <c r="G44" s="11" t="str">
        <f t="shared" si="4"/>
        <v>1994MaritimeMaritimeF/Dry Bulk</v>
      </c>
      <c r="H44" s="15">
        <v>1991</v>
      </c>
      <c r="L44" s="11">
        <f>L16/pkm_tkm!L16</f>
        <v>1.6619974670286184</v>
      </c>
      <c r="M44" s="11">
        <f>M16/pkm_tkm!M16</f>
        <v>1.18744311459251</v>
      </c>
      <c r="N44" s="11">
        <f>N16/pkm_tkm!N16</f>
        <v>0.8920087942536483</v>
      </c>
      <c r="O44" s="11">
        <f>O16/pkm_tkm!O16</f>
        <v>0.4649656267688025</v>
      </c>
      <c r="P44" s="11">
        <f>P16/pkm_tkm!P16</f>
        <v>1.7976968620301965</v>
      </c>
      <c r="Q44" s="11">
        <f>Q16/pkm_tkm!Q16</f>
        <v>0.7891709688724982</v>
      </c>
    </row>
    <row r="45" spans="1:17" ht="10.5">
      <c r="A45" s="8">
        <v>1994</v>
      </c>
      <c r="B45" s="9" t="s">
        <v>6</v>
      </c>
      <c r="C45" s="9" t="s">
        <v>9</v>
      </c>
      <c r="D45" s="10">
        <v>9574021.374355987</v>
      </c>
      <c r="F45" s="11" t="str">
        <f t="shared" si="3"/>
        <v>1994Maritime</v>
      </c>
      <c r="G45" s="11" t="str">
        <f t="shared" si="4"/>
        <v>1994MaritimeMaritimeF/General cargo</v>
      </c>
      <c r="H45" s="15">
        <v>1992</v>
      </c>
      <c r="L45" s="11">
        <f>L17/pkm_tkm!L17</f>
        <v>1.655232570945419</v>
      </c>
      <c r="M45" s="11">
        <f>M17/pkm_tkm!M17</f>
        <v>1.1872445313118412</v>
      </c>
      <c r="N45" s="11">
        <f>N17/pkm_tkm!N17</f>
        <v>0.9072622891121166</v>
      </c>
      <c r="O45" s="11">
        <f>O17/pkm_tkm!O17</f>
        <v>0.4704271310085111</v>
      </c>
      <c r="P45" s="11">
        <f>P17/pkm_tkm!P17</f>
        <v>1.7831020165459002</v>
      </c>
      <c r="Q45" s="11">
        <f>Q17/pkm_tkm!Q17</f>
        <v>0.8015821375707292</v>
      </c>
    </row>
    <row r="46" spans="1:17" ht="10.5">
      <c r="A46" s="8">
        <v>1994</v>
      </c>
      <c r="B46" s="9" t="s">
        <v>6</v>
      </c>
      <c r="C46" s="9" t="s">
        <v>10</v>
      </c>
      <c r="D46" s="10">
        <v>15233540.409468703</v>
      </c>
      <c r="F46" s="11" t="str">
        <f t="shared" si="3"/>
        <v>1994Maritime</v>
      </c>
      <c r="G46" s="11" t="str">
        <f t="shared" si="4"/>
        <v>1994MaritimeMaritimeF/Liquid Bulk</v>
      </c>
      <c r="H46" s="15">
        <v>1993</v>
      </c>
      <c r="L46" s="11">
        <f>L18/pkm_tkm!L18</f>
        <v>1.6590995518897453</v>
      </c>
      <c r="M46" s="11">
        <f>M18/pkm_tkm!M18</f>
        <v>1.1870187105190524</v>
      </c>
      <c r="N46" s="11">
        <f>N18/pkm_tkm!N18</f>
        <v>0.9008084795558258</v>
      </c>
      <c r="O46" s="11">
        <f>O18/pkm_tkm!O18</f>
        <v>0.46655675052394713</v>
      </c>
      <c r="P46" s="11">
        <f>P18/pkm_tkm!P18</f>
        <v>1.7870574083132478</v>
      </c>
      <c r="Q46" s="11">
        <f>Q18/pkm_tkm!Q18</f>
        <v>0.7955713371647182</v>
      </c>
    </row>
    <row r="47" spans="1:17" ht="10.5">
      <c r="A47" s="8">
        <v>1994</v>
      </c>
      <c r="B47" s="9" t="s">
        <v>6</v>
      </c>
      <c r="C47" s="9" t="s">
        <v>11</v>
      </c>
      <c r="D47" s="10">
        <v>32148419.404883035</v>
      </c>
      <c r="F47" s="11" t="str">
        <f t="shared" si="3"/>
        <v>1994Maritime</v>
      </c>
      <c r="G47" s="11" t="str">
        <f t="shared" si="4"/>
        <v>1994MaritimeMaritimeF/RoRo/Cargo</v>
      </c>
      <c r="H47" s="15">
        <v>1994</v>
      </c>
      <c r="L47" s="11">
        <f>L19/pkm_tkm!L19</f>
        <v>1.6549809753964784</v>
      </c>
      <c r="M47" s="11">
        <f>M19/pkm_tkm!M19</f>
        <v>1.1867849824285845</v>
      </c>
      <c r="N47" s="11">
        <f>N19/pkm_tkm!N19</f>
        <v>0.8974163952939481</v>
      </c>
      <c r="O47" s="11">
        <f>O19/pkm_tkm!O19</f>
        <v>0.46545335022496315</v>
      </c>
      <c r="P47" s="11">
        <f>P19/pkm_tkm!P19</f>
        <v>1.7807256275061245</v>
      </c>
      <c r="Q47" s="11">
        <f>Q19/pkm_tkm!Q19</f>
        <v>0.7928140011372876</v>
      </c>
    </row>
    <row r="48" spans="1:17" ht="10.5">
      <c r="A48" s="8">
        <v>1994</v>
      </c>
      <c r="B48" s="9" t="s">
        <v>12</v>
      </c>
      <c r="C48" s="9" t="s">
        <v>14</v>
      </c>
      <c r="D48" s="10">
        <v>7514.833344387125</v>
      </c>
      <c r="F48" s="11" t="str">
        <f t="shared" si="3"/>
        <v>1994Rail</v>
      </c>
      <c r="G48" s="11" t="str">
        <f t="shared" si="4"/>
        <v>1994RailRailF/Railcar</v>
      </c>
      <c r="H48" s="15">
        <v>1995</v>
      </c>
      <c r="L48" s="11">
        <f>L20/pkm_tkm!L20</f>
        <v>1.6511706720076667</v>
      </c>
      <c r="M48" s="11">
        <f>M20/pkm_tkm!M20</f>
        <v>1.186566905165551</v>
      </c>
      <c r="N48" s="11">
        <f>N20/pkm_tkm!N20</f>
        <v>0.8987470136730467</v>
      </c>
      <c r="O48" s="11">
        <f>O20/pkm_tkm!O20</f>
        <v>0.4656571544810661</v>
      </c>
      <c r="P48" s="11">
        <f>P20/pkm_tkm!P20</f>
        <v>1.7735082761264533</v>
      </c>
      <c r="Q48" s="11">
        <f>Q20/pkm_tkm!Q20</f>
        <v>0.7937186608356679</v>
      </c>
    </row>
    <row r="49" spans="1:17" ht="10.5">
      <c r="A49" s="8">
        <v>1994</v>
      </c>
      <c r="B49" s="9" t="s">
        <v>12</v>
      </c>
      <c r="C49" s="9" t="s">
        <v>13</v>
      </c>
      <c r="D49" s="10">
        <v>4924261.267543762</v>
      </c>
      <c r="F49" s="11" t="str">
        <f t="shared" si="3"/>
        <v>1994Rail</v>
      </c>
      <c r="G49" s="11" t="str">
        <f t="shared" si="4"/>
        <v>1994RailRailF/Locomotive</v>
      </c>
      <c r="H49" s="15">
        <v>1996</v>
      </c>
      <c r="L49" s="11">
        <f>L21/pkm_tkm!L21</f>
        <v>1.6438991416707822</v>
      </c>
      <c r="M49" s="11">
        <f>M21/pkm_tkm!M21</f>
        <v>1.1863541223438658</v>
      </c>
      <c r="N49" s="11">
        <f>N21/pkm_tkm!N21</f>
        <v>0.8989930565796754</v>
      </c>
      <c r="O49" s="11">
        <f>O21/pkm_tkm!O21</f>
        <v>0.4660412211406573</v>
      </c>
      <c r="P49" s="11">
        <f>P21/pkm_tkm!P21</f>
        <v>1.762459506670417</v>
      </c>
      <c r="Q49" s="11">
        <f>Q21/pkm_tkm!Q21</f>
        <v>0.7939851554790405</v>
      </c>
    </row>
    <row r="50" spans="1:17" ht="10.5">
      <c r="A50" s="8">
        <v>1994</v>
      </c>
      <c r="B50" s="9" t="s">
        <v>15</v>
      </c>
      <c r="C50" s="9" t="s">
        <v>28</v>
      </c>
      <c r="D50" s="10">
        <v>175108445.33003956</v>
      </c>
      <c r="F50" s="11" t="str">
        <f t="shared" si="3"/>
        <v>1994Road</v>
      </c>
      <c r="G50" s="11" t="str">
        <f t="shared" si="4"/>
        <v>1994RoadHDV</v>
      </c>
      <c r="H50" s="15">
        <v>1997</v>
      </c>
      <c r="L50" s="11">
        <f>L22/pkm_tkm!L22</f>
        <v>1.6379475911698533</v>
      </c>
      <c r="M50" s="11">
        <f>M22/pkm_tkm!M22</f>
        <v>1.1769067830958377</v>
      </c>
      <c r="N50" s="11">
        <f>N22/pkm_tkm!N22</f>
        <v>0.8960578437736169</v>
      </c>
      <c r="O50" s="11">
        <f>O22/pkm_tkm!O22</f>
        <v>0.46511537046340323</v>
      </c>
      <c r="P50" s="11">
        <f>P22/pkm_tkm!P22</f>
        <v>1.754113016735213</v>
      </c>
      <c r="Q50" s="11">
        <f>Q22/pkm_tkm!Q22</f>
        <v>0.7915605837455262</v>
      </c>
    </row>
    <row r="51" spans="1:17" ht="10.5">
      <c r="A51" s="8">
        <v>1994</v>
      </c>
      <c r="B51" s="9" t="s">
        <v>15</v>
      </c>
      <c r="C51" s="9" t="s">
        <v>27</v>
      </c>
      <c r="D51" s="10">
        <v>80601200.87247853</v>
      </c>
      <c r="F51" s="11" t="str">
        <f t="shared" si="3"/>
        <v>1994Road</v>
      </c>
      <c r="G51" s="11" t="str">
        <f t="shared" si="4"/>
        <v>1994RoadLDV</v>
      </c>
      <c r="H51" s="15">
        <v>1998</v>
      </c>
      <c r="L51" s="11">
        <f>L23/pkm_tkm!L23</f>
        <v>1.6326139166853717</v>
      </c>
      <c r="M51" s="11">
        <f>M23/pkm_tkm!M23</f>
        <v>1.1680698778752974</v>
      </c>
      <c r="N51" s="11">
        <f>N23/pkm_tkm!N23</f>
        <v>0.8947366293636474</v>
      </c>
      <c r="O51" s="11">
        <f>O23/pkm_tkm!O23</f>
        <v>0.46441814175993623</v>
      </c>
      <c r="P51" s="11">
        <f>P23/pkm_tkm!P23</f>
        <v>1.7461786255009548</v>
      </c>
      <c r="Q51" s="11">
        <f>Q23/pkm_tkm!Q23</f>
        <v>0.7902973609981102</v>
      </c>
    </row>
    <row r="52" spans="1:17" ht="10.5">
      <c r="A52" s="8">
        <v>1995</v>
      </c>
      <c r="B52" s="9" t="s">
        <v>4</v>
      </c>
      <c r="C52" s="9" t="s">
        <v>5</v>
      </c>
      <c r="D52" s="10">
        <v>3517178.621622148</v>
      </c>
      <c r="F52" s="11" t="str">
        <f t="shared" si="3"/>
        <v>1995Inland</v>
      </c>
      <c r="G52" s="11" t="str">
        <f t="shared" si="4"/>
        <v>1995InlandInlandWaterwaysF</v>
      </c>
      <c r="H52" s="15">
        <v>1999</v>
      </c>
      <c r="L52" s="11">
        <f>L24/pkm_tkm!L24</f>
        <v>1.6269385896979935</v>
      </c>
      <c r="M52" s="11">
        <f>M24/pkm_tkm!M24</f>
        <v>1.1601618270727905</v>
      </c>
      <c r="N52" s="11">
        <f>N24/pkm_tkm!N24</f>
        <v>0.892888573383716</v>
      </c>
      <c r="O52" s="11">
        <f>O24/pkm_tkm!O24</f>
        <v>0.4635101859319123</v>
      </c>
      <c r="P52" s="11">
        <f>P24/pkm_tkm!P24</f>
        <v>1.7380073503614457</v>
      </c>
      <c r="Q52" s="11">
        <f>Q24/pkm_tkm!Q24</f>
        <v>0.7885989336109758</v>
      </c>
    </row>
    <row r="53" spans="1:17" ht="10.5">
      <c r="A53" s="8">
        <v>1995</v>
      </c>
      <c r="B53" s="9" t="s">
        <v>6</v>
      </c>
      <c r="C53" s="9" t="s">
        <v>7</v>
      </c>
      <c r="D53" s="10">
        <v>66518838.46811954</v>
      </c>
      <c r="F53" s="11" t="str">
        <f t="shared" si="3"/>
        <v>1995Maritime</v>
      </c>
      <c r="G53" s="11" t="str">
        <f t="shared" si="4"/>
        <v>1995MaritimeMaritimeF/Container</v>
      </c>
      <c r="H53" s="15">
        <v>2000</v>
      </c>
      <c r="L53" s="11">
        <f>L25/pkm_tkm!L25</f>
        <v>1.6220861730946612</v>
      </c>
      <c r="M53" s="11">
        <f>M25/pkm_tkm!M25</f>
        <v>1.1536693211538913</v>
      </c>
      <c r="N53" s="11">
        <f>N25/pkm_tkm!N25</f>
        <v>0.8909960934236697</v>
      </c>
      <c r="O53" s="11">
        <f>O25/pkm_tkm!O25</f>
        <v>0.46257958062799553</v>
      </c>
      <c r="P53" s="11">
        <f>P25/pkm_tkm!P25</f>
        <v>1.7308807682440264</v>
      </c>
      <c r="Q53" s="11">
        <f>Q25/pkm_tkm!Q25</f>
        <v>0.786857747419583</v>
      </c>
    </row>
    <row r="54" spans="1:7" ht="10.5">
      <c r="A54" s="8">
        <v>1995</v>
      </c>
      <c r="B54" s="9" t="s">
        <v>6</v>
      </c>
      <c r="C54" s="9" t="s">
        <v>8</v>
      </c>
      <c r="D54" s="10">
        <v>11093712.555631366</v>
      </c>
      <c r="F54" s="11" t="str">
        <f t="shared" si="3"/>
        <v>1995Maritime</v>
      </c>
      <c r="G54" s="11" t="str">
        <f t="shared" si="4"/>
        <v>1995MaritimeMaritimeF/Dry Bulk</v>
      </c>
    </row>
    <row r="55" spans="1:15" ht="10.5">
      <c r="A55" s="8">
        <v>1995</v>
      </c>
      <c r="B55" s="9" t="s">
        <v>6</v>
      </c>
      <c r="C55" s="9" t="s">
        <v>9</v>
      </c>
      <c r="D55" s="10">
        <v>9495754.344767332</v>
      </c>
      <c r="F55" s="11" t="str">
        <f t="shared" si="3"/>
        <v>1995Maritime</v>
      </c>
      <c r="G55" s="11" t="str">
        <f t="shared" si="4"/>
        <v>1995MaritimeMaritimeF/General cargo</v>
      </c>
      <c r="H55" s="17" t="s">
        <v>38</v>
      </c>
      <c r="I55" s="18"/>
      <c r="J55" s="18"/>
      <c r="K55" s="18"/>
      <c r="L55" s="18"/>
      <c r="M55" s="18"/>
      <c r="N55" s="18"/>
      <c r="O55" s="21" t="s">
        <v>37</v>
      </c>
    </row>
    <row r="56" spans="1:14" ht="10.5">
      <c r="A56" s="8">
        <v>1995</v>
      </c>
      <c r="B56" s="9" t="s">
        <v>6</v>
      </c>
      <c r="C56" s="9" t="s">
        <v>10</v>
      </c>
      <c r="D56" s="10">
        <v>15756790.935543507</v>
      </c>
      <c r="F56" s="11" t="str">
        <f t="shared" si="3"/>
        <v>1995Maritime</v>
      </c>
      <c r="G56" s="11" t="str">
        <f t="shared" si="4"/>
        <v>1995MaritimeMaritimeF/Liquid Bulk</v>
      </c>
      <c r="H56" s="15" t="s">
        <v>25</v>
      </c>
      <c r="I56" s="16" t="s">
        <v>4</v>
      </c>
      <c r="J56" s="16" t="s">
        <v>6</v>
      </c>
      <c r="K56" s="16" t="s">
        <v>12</v>
      </c>
      <c r="L56" s="16" t="s">
        <v>15</v>
      </c>
      <c r="M56" s="16" t="s">
        <v>27</v>
      </c>
      <c r="N56" s="16" t="s">
        <v>28</v>
      </c>
    </row>
    <row r="57" spans="1:14" ht="10.5">
      <c r="A57" s="8">
        <v>1995</v>
      </c>
      <c r="B57" s="9" t="s">
        <v>6</v>
      </c>
      <c r="C57" s="9" t="s">
        <v>11</v>
      </c>
      <c r="D57" s="10">
        <v>33041566.541959386</v>
      </c>
      <c r="F57" s="11" t="str">
        <f t="shared" si="3"/>
        <v>1995Maritime</v>
      </c>
      <c r="G57" s="11" t="str">
        <f t="shared" si="4"/>
        <v>1995MaritimeMaritimeF/RoRo/Cargo</v>
      </c>
      <c r="H57" s="15">
        <v>1990</v>
      </c>
      <c r="I57" s="20"/>
      <c r="J57" s="20"/>
      <c r="K57" s="20"/>
      <c r="L57" s="20">
        <f aca="true" t="shared" si="5" ref="L57:N67">L29/L$29*100</f>
        <v>100</v>
      </c>
      <c r="M57" s="20">
        <f t="shared" si="5"/>
        <v>100</v>
      </c>
      <c r="N57" s="20">
        <f t="shared" si="5"/>
        <v>100</v>
      </c>
    </row>
    <row r="58" spans="1:14" ht="10.5">
      <c r="A58" s="8">
        <v>1995</v>
      </c>
      <c r="B58" s="9" t="s">
        <v>12</v>
      </c>
      <c r="C58" s="9" t="s">
        <v>14</v>
      </c>
      <c r="D58" s="10">
        <v>9977.584317404227</v>
      </c>
      <c r="F58" s="11" t="str">
        <f t="shared" si="3"/>
        <v>1995Rail</v>
      </c>
      <c r="G58" s="11" t="str">
        <f t="shared" si="4"/>
        <v>1995RailRailF/Railcar</v>
      </c>
      <c r="H58" s="15">
        <v>1991</v>
      </c>
      <c r="I58" s="20"/>
      <c r="J58" s="20"/>
      <c r="K58" s="20"/>
      <c r="L58" s="20">
        <f t="shared" si="5"/>
        <v>100.19359458136184</v>
      </c>
      <c r="M58" s="20">
        <f t="shared" si="5"/>
        <v>100.01081325041079</v>
      </c>
      <c r="N58" s="20">
        <f t="shared" si="5"/>
        <v>100.00857429117438</v>
      </c>
    </row>
    <row r="59" spans="1:14" ht="10.5">
      <c r="A59" s="8">
        <v>1995</v>
      </c>
      <c r="B59" s="9" t="s">
        <v>12</v>
      </c>
      <c r="C59" s="9" t="s">
        <v>13</v>
      </c>
      <c r="D59" s="10">
        <v>4824216.6940754745</v>
      </c>
      <c r="F59" s="11" t="str">
        <f t="shared" si="3"/>
        <v>1995Rail</v>
      </c>
      <c r="G59" s="11" t="str">
        <f t="shared" si="4"/>
        <v>1995RailRailF/Locomotive</v>
      </c>
      <c r="H59" s="15">
        <v>1992</v>
      </c>
      <c r="I59" s="20"/>
      <c r="J59" s="20"/>
      <c r="K59" s="20"/>
      <c r="L59" s="20">
        <f t="shared" si="5"/>
        <v>100.16820058135478</v>
      </c>
      <c r="M59" s="20">
        <f t="shared" si="5"/>
        <v>100.01108347553946</v>
      </c>
      <c r="N59" s="20">
        <f t="shared" si="5"/>
        <v>99.96898163840308</v>
      </c>
    </row>
    <row r="60" spans="1:14" ht="10.5">
      <c r="A60" s="8">
        <v>1995</v>
      </c>
      <c r="B60" s="9" t="s">
        <v>15</v>
      </c>
      <c r="C60" s="9" t="s">
        <v>28</v>
      </c>
      <c r="D60" s="10">
        <v>180273166.00784716</v>
      </c>
      <c r="F60" s="11" t="str">
        <f t="shared" si="3"/>
        <v>1995Road</v>
      </c>
      <c r="G60" s="11" t="str">
        <f t="shared" si="4"/>
        <v>1995RoadHDV</v>
      </c>
      <c r="H60" s="15">
        <v>1993</v>
      </c>
      <c r="I60" s="20"/>
      <c r="J60" s="20"/>
      <c r="K60" s="20"/>
      <c r="L60" s="20">
        <f t="shared" si="5"/>
        <v>99.93538440393775</v>
      </c>
      <c r="M60" s="20">
        <f t="shared" si="5"/>
        <v>100.03340613427898</v>
      </c>
      <c r="N60" s="20">
        <f t="shared" si="5"/>
        <v>99.96589371564912</v>
      </c>
    </row>
    <row r="61" spans="1:14" ht="10.5">
      <c r="A61" s="8">
        <v>1995</v>
      </c>
      <c r="B61" s="9" t="s">
        <v>15</v>
      </c>
      <c r="C61" s="9" t="s">
        <v>27</v>
      </c>
      <c r="D61" s="10">
        <v>82922605.86063744</v>
      </c>
      <c r="F61" s="11" t="str">
        <f t="shared" si="3"/>
        <v>1995Road</v>
      </c>
      <c r="G61" s="11" t="str">
        <f t="shared" si="4"/>
        <v>1995RoadLDV</v>
      </c>
      <c r="H61" s="15">
        <v>1994</v>
      </c>
      <c r="I61" s="20"/>
      <c r="J61" s="20"/>
      <c r="K61" s="20"/>
      <c r="L61" s="20">
        <f t="shared" si="5"/>
        <v>100.0871610109345</v>
      </c>
      <c r="M61" s="20">
        <f t="shared" si="5"/>
        <v>100.02123872911093</v>
      </c>
      <c r="N61" s="20">
        <f t="shared" si="5"/>
        <v>100.02391847993613</v>
      </c>
    </row>
    <row r="62" spans="1:14" ht="10.5">
      <c r="A62" s="8">
        <v>1996</v>
      </c>
      <c r="B62" s="9" t="s">
        <v>4</v>
      </c>
      <c r="C62" s="9" t="s">
        <v>5</v>
      </c>
      <c r="D62" s="10">
        <v>3451636.46636951</v>
      </c>
      <c r="F62" s="11" t="str">
        <f t="shared" si="3"/>
        <v>1996Inland</v>
      </c>
      <c r="G62" s="11" t="str">
        <f t="shared" si="4"/>
        <v>1996InlandInlandWaterwaysF</v>
      </c>
      <c r="H62" s="15">
        <v>1995</v>
      </c>
      <c r="I62" s="20"/>
      <c r="J62" s="20"/>
      <c r="K62" s="20"/>
      <c r="L62" s="20">
        <f t="shared" si="5"/>
        <v>100.41412070073909</v>
      </c>
      <c r="M62" s="20">
        <f t="shared" si="5"/>
        <v>99.75616270601964</v>
      </c>
      <c r="N62" s="20">
        <f t="shared" si="5"/>
        <v>100.09044557510592</v>
      </c>
    </row>
    <row r="63" spans="1:14" ht="10.5">
      <c r="A63" s="8">
        <v>1996</v>
      </c>
      <c r="B63" s="9" t="s">
        <v>6</v>
      </c>
      <c r="C63" s="9" t="s">
        <v>7</v>
      </c>
      <c r="D63" s="10">
        <v>68767134.39594258</v>
      </c>
      <c r="F63" s="11" t="str">
        <f t="shared" si="3"/>
        <v>1996Maritime</v>
      </c>
      <c r="G63" s="11" t="str">
        <f t="shared" si="4"/>
        <v>1996MaritimeMaritimeF/Container</v>
      </c>
      <c r="H63" s="15">
        <v>1996</v>
      </c>
      <c r="I63" s="20"/>
      <c r="J63" s="20"/>
      <c r="K63" s="20"/>
      <c r="L63" s="20">
        <f t="shared" si="5"/>
        <v>100.46484947586936</v>
      </c>
      <c r="M63" s="20">
        <f t="shared" si="5"/>
        <v>99.09249247466279</v>
      </c>
      <c r="N63" s="20">
        <f t="shared" si="5"/>
        <v>100.12562984797356</v>
      </c>
    </row>
    <row r="64" spans="1:14" ht="10.5">
      <c r="A64" s="8">
        <v>1996</v>
      </c>
      <c r="B64" s="9" t="s">
        <v>6</v>
      </c>
      <c r="C64" s="9" t="s">
        <v>8</v>
      </c>
      <c r="D64" s="10">
        <v>11161062.185951255</v>
      </c>
      <c r="F64" s="11" t="str">
        <f t="shared" si="3"/>
        <v>1996Maritime</v>
      </c>
      <c r="G64" s="11" t="str">
        <f t="shared" si="4"/>
        <v>1996MaritimeMaritimeF/Dry Bulk</v>
      </c>
      <c r="H64" s="15">
        <v>1997</v>
      </c>
      <c r="I64" s="20"/>
      <c r="J64" s="20"/>
      <c r="K64" s="20"/>
      <c r="L64" s="20">
        <f t="shared" si="5"/>
        <v>100.5166964649755</v>
      </c>
      <c r="M64" s="20">
        <f t="shared" si="5"/>
        <v>98.52876657975158</v>
      </c>
      <c r="N64" s="20">
        <f t="shared" si="5"/>
        <v>100.17240150872229</v>
      </c>
    </row>
    <row r="65" spans="1:14" ht="10.5">
      <c r="A65" s="8">
        <v>1996</v>
      </c>
      <c r="B65" s="9" t="s">
        <v>6</v>
      </c>
      <c r="C65" s="9" t="s">
        <v>9</v>
      </c>
      <c r="D65" s="10">
        <v>10243558.47507099</v>
      </c>
      <c r="F65" s="11" t="str">
        <f t="shared" si="3"/>
        <v>1996Maritime</v>
      </c>
      <c r="G65" s="11" t="str">
        <f t="shared" si="4"/>
        <v>1996MaritimeMaritimeF/General cargo</v>
      </c>
      <c r="H65" s="15">
        <v>1998</v>
      </c>
      <c r="I65" s="20"/>
      <c r="J65" s="20"/>
      <c r="K65" s="20"/>
      <c r="L65" s="20">
        <f t="shared" si="5"/>
        <v>100.54390028857793</v>
      </c>
      <c r="M65" s="20">
        <f t="shared" si="5"/>
        <v>98.03943017490833</v>
      </c>
      <c r="N65" s="20">
        <f t="shared" si="5"/>
        <v>100.22248164589934</v>
      </c>
    </row>
    <row r="66" spans="1:14" ht="10.5">
      <c r="A66" s="8">
        <v>1996</v>
      </c>
      <c r="B66" s="9" t="s">
        <v>6</v>
      </c>
      <c r="C66" s="9" t="s">
        <v>10</v>
      </c>
      <c r="D66" s="10">
        <v>15976541.439422108</v>
      </c>
      <c r="F66" s="11" t="str">
        <f aca="true" t="shared" si="6" ref="F66:F97">A66&amp;B66</f>
        <v>1996Maritime</v>
      </c>
      <c r="G66" s="11" t="str">
        <f aca="true" t="shared" si="7" ref="G66:G97">A66&amp;B66&amp;C66</f>
        <v>1996MaritimeMaritimeF/Liquid Bulk</v>
      </c>
      <c r="H66" s="15">
        <v>1999</v>
      </c>
      <c r="I66" s="20"/>
      <c r="J66" s="20"/>
      <c r="K66" s="20"/>
      <c r="L66" s="20">
        <f t="shared" si="5"/>
        <v>100.55648171970466</v>
      </c>
      <c r="M66" s="20">
        <f t="shared" si="5"/>
        <v>97.6043557117206</v>
      </c>
      <c r="N66" s="20">
        <f t="shared" si="5"/>
        <v>100.26377445545656</v>
      </c>
    </row>
    <row r="67" spans="1:14" ht="10.5">
      <c r="A67" s="8">
        <v>1996</v>
      </c>
      <c r="B67" s="9" t="s">
        <v>6</v>
      </c>
      <c r="C67" s="9" t="s">
        <v>11</v>
      </c>
      <c r="D67" s="10">
        <v>33902582.285951</v>
      </c>
      <c r="F67" s="11" t="str">
        <f t="shared" si="6"/>
        <v>1996Maritime</v>
      </c>
      <c r="G67" s="11" t="str">
        <f t="shared" si="7"/>
        <v>1996MaritimeMaritimeF/RoRo/Cargo</v>
      </c>
      <c r="H67" s="15">
        <v>2000</v>
      </c>
      <c r="I67" s="20"/>
      <c r="J67" s="20"/>
      <c r="K67" s="20"/>
      <c r="L67" s="20">
        <f t="shared" si="5"/>
        <v>100.55472307049327</v>
      </c>
      <c r="M67" s="20">
        <f t="shared" si="5"/>
        <v>97.21262211984343</v>
      </c>
      <c r="N67" s="20">
        <f t="shared" si="5"/>
        <v>100.30151261937823</v>
      </c>
    </row>
    <row r="68" spans="1:7" ht="10.5">
      <c r="A68" s="8">
        <v>1996</v>
      </c>
      <c r="B68" s="9" t="s">
        <v>12</v>
      </c>
      <c r="C68" s="9" t="s">
        <v>14</v>
      </c>
      <c r="D68" s="10">
        <v>12443.06446125011</v>
      </c>
      <c r="F68" s="11" t="str">
        <f t="shared" si="6"/>
        <v>1996Rail</v>
      </c>
      <c r="G68" s="11" t="str">
        <f t="shared" si="7"/>
        <v>1996RailRailF/Railcar</v>
      </c>
    </row>
    <row r="69" spans="1:20" ht="10.5">
      <c r="A69" s="8">
        <v>1996</v>
      </c>
      <c r="B69" s="9" t="s">
        <v>12</v>
      </c>
      <c r="C69" s="9" t="s">
        <v>13</v>
      </c>
      <c r="D69" s="10">
        <v>4653924.2806450315</v>
      </c>
      <c r="F69" s="11" t="str">
        <f t="shared" si="6"/>
        <v>1996Rail</v>
      </c>
      <c r="G69" s="11" t="str">
        <f t="shared" si="7"/>
        <v>1996RailRailF/Locomotive</v>
      </c>
      <c r="H69" s="17" t="s">
        <v>39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21" t="s">
        <v>37</v>
      </c>
    </row>
    <row r="70" spans="1:17" ht="10.5">
      <c r="A70" s="8">
        <v>1996</v>
      </c>
      <c r="B70" s="9" t="s">
        <v>15</v>
      </c>
      <c r="C70" s="9" t="s">
        <v>28</v>
      </c>
      <c r="D70" s="10">
        <v>185421519.4375127</v>
      </c>
      <c r="F70" s="11" t="str">
        <f t="shared" si="6"/>
        <v>1996Road</v>
      </c>
      <c r="G70" s="11" t="str">
        <f t="shared" si="7"/>
        <v>1996RoadHDV</v>
      </c>
      <c r="H70" s="15" t="s">
        <v>26</v>
      </c>
      <c r="I70" s="16" t="s">
        <v>16</v>
      </c>
      <c r="J70" s="16" t="s">
        <v>6</v>
      </c>
      <c r="K70" s="16" t="s">
        <v>12</v>
      </c>
      <c r="L70" s="16" t="s">
        <v>15</v>
      </c>
      <c r="M70" s="16" t="s">
        <v>31</v>
      </c>
      <c r="N70" s="16" t="s">
        <v>29</v>
      </c>
      <c r="O70" s="16" t="s">
        <v>30</v>
      </c>
      <c r="P70" s="22" t="s">
        <v>40</v>
      </c>
      <c r="Q70" s="22" t="s">
        <v>41</v>
      </c>
    </row>
    <row r="71" spans="1:17" ht="10.5">
      <c r="A71" s="8">
        <v>1996</v>
      </c>
      <c r="B71" s="9" t="s">
        <v>15</v>
      </c>
      <c r="C71" s="9" t="s">
        <v>27</v>
      </c>
      <c r="D71" s="10">
        <v>85236019.1714869</v>
      </c>
      <c r="F71" s="11" t="str">
        <f t="shared" si="6"/>
        <v>1996Road</v>
      </c>
      <c r="G71" s="11" t="str">
        <f t="shared" si="7"/>
        <v>1996RoadLDV</v>
      </c>
      <c r="H71" s="15">
        <v>1990</v>
      </c>
      <c r="I71" s="20"/>
      <c r="J71" s="20"/>
      <c r="K71" s="20"/>
      <c r="L71" s="20">
        <f aca="true" t="shared" si="8" ref="L71:Q71">L43/L$43*100</f>
        <v>100</v>
      </c>
      <c r="M71" s="20">
        <f t="shared" si="8"/>
        <v>100</v>
      </c>
      <c r="N71" s="20">
        <f t="shared" si="8"/>
        <v>100</v>
      </c>
      <c r="O71" s="20">
        <f t="shared" si="8"/>
        <v>100</v>
      </c>
      <c r="P71" s="20">
        <f t="shared" si="8"/>
        <v>100</v>
      </c>
      <c r="Q71" s="20">
        <f t="shared" si="8"/>
        <v>100</v>
      </c>
    </row>
    <row r="72" spans="1:17" ht="10.5">
      <c r="A72" s="8">
        <v>1997</v>
      </c>
      <c r="B72" s="9" t="s">
        <v>4</v>
      </c>
      <c r="C72" s="9" t="s">
        <v>5</v>
      </c>
      <c r="D72" s="10">
        <v>3691186.348874185</v>
      </c>
      <c r="F72" s="11" t="str">
        <f t="shared" si="6"/>
        <v>1997Inland</v>
      </c>
      <c r="G72" s="11" t="str">
        <f t="shared" si="7"/>
        <v>1997InlandInlandWaterwaysF</v>
      </c>
      <c r="H72" s="15">
        <v>1991</v>
      </c>
      <c r="I72" s="20"/>
      <c r="J72" s="20"/>
      <c r="K72" s="20"/>
      <c r="L72" s="20">
        <f aca="true" t="shared" si="9" ref="L72:Q72">L44/L$43*100</f>
        <v>99.59129176983595</v>
      </c>
      <c r="M72" s="20">
        <f t="shared" si="9"/>
        <v>99.98557421823129</v>
      </c>
      <c r="N72" s="20">
        <f t="shared" si="9"/>
        <v>98.67395721323601</v>
      </c>
      <c r="O72" s="20">
        <f t="shared" si="9"/>
        <v>98.72544228304712</v>
      </c>
      <c r="P72" s="20">
        <f t="shared" si="9"/>
        <v>99.56720766102605</v>
      </c>
      <c r="Q72" s="20">
        <f t="shared" si="9"/>
        <v>98.6809815660253</v>
      </c>
    </row>
    <row r="73" spans="1:17" ht="10.5">
      <c r="A73" s="8">
        <v>1997</v>
      </c>
      <c r="B73" s="9" t="s">
        <v>6</v>
      </c>
      <c r="C73" s="9" t="s">
        <v>7</v>
      </c>
      <c r="D73" s="10">
        <v>72037910.4543788</v>
      </c>
      <c r="F73" s="11" t="str">
        <f t="shared" si="6"/>
        <v>1997Maritime</v>
      </c>
      <c r="G73" s="11" t="str">
        <f t="shared" si="7"/>
        <v>1997MaritimeMaritimeF/Container</v>
      </c>
      <c r="H73" s="15">
        <v>1992</v>
      </c>
      <c r="I73" s="20"/>
      <c r="J73" s="20"/>
      <c r="K73" s="20"/>
      <c r="L73" s="20">
        <f aca="true" t="shared" si="10" ref="L73:Q73">L45/L$43*100</f>
        <v>99.18592127259986</v>
      </c>
      <c r="M73" s="20">
        <f t="shared" si="10"/>
        <v>99.96885302704007</v>
      </c>
      <c r="N73" s="20">
        <f t="shared" si="10"/>
        <v>100.36129786358931</v>
      </c>
      <c r="O73" s="20">
        <f t="shared" si="10"/>
        <v>99.88507514740091</v>
      </c>
      <c r="P73" s="20">
        <f t="shared" si="10"/>
        <v>98.75885779859462</v>
      </c>
      <c r="Q73" s="20">
        <f t="shared" si="10"/>
        <v>100.23292196656077</v>
      </c>
    </row>
    <row r="74" spans="1:17" ht="10.5">
      <c r="A74" s="8">
        <v>1997</v>
      </c>
      <c r="B74" s="9" t="s">
        <v>6</v>
      </c>
      <c r="C74" s="9" t="s">
        <v>8</v>
      </c>
      <c r="D74" s="10">
        <v>11708306.678860128</v>
      </c>
      <c r="F74" s="11" t="str">
        <f t="shared" si="6"/>
        <v>1997Maritime</v>
      </c>
      <c r="G74" s="11" t="str">
        <f t="shared" si="7"/>
        <v>1997MaritimeMaritimeF/Dry Bulk</v>
      </c>
      <c r="H74" s="15">
        <v>1993</v>
      </c>
      <c r="I74" s="20"/>
      <c r="J74" s="20"/>
      <c r="K74" s="20"/>
      <c r="L74" s="20">
        <f aca="true" t="shared" si="11" ref="L74:Q74">L46/L$43*100</f>
        <v>99.41764101654346</v>
      </c>
      <c r="M74" s="20">
        <f t="shared" si="11"/>
        <v>99.94983837163474</v>
      </c>
      <c r="N74" s="20">
        <f t="shared" si="11"/>
        <v>99.64737785279766</v>
      </c>
      <c r="O74" s="20">
        <f t="shared" si="11"/>
        <v>99.06328316291032</v>
      </c>
      <c r="P74" s="20">
        <f t="shared" si="11"/>
        <v>98.97793105938646</v>
      </c>
      <c r="Q74" s="20">
        <f t="shared" si="11"/>
        <v>99.48130830176763</v>
      </c>
    </row>
    <row r="75" spans="1:17" ht="10.5">
      <c r="A75" s="8">
        <v>1997</v>
      </c>
      <c r="B75" s="9" t="s">
        <v>6</v>
      </c>
      <c r="C75" s="9" t="s">
        <v>9</v>
      </c>
      <c r="D75" s="10">
        <v>10716580.52089617</v>
      </c>
      <c r="F75" s="11" t="str">
        <f t="shared" si="6"/>
        <v>1997Maritime</v>
      </c>
      <c r="G75" s="11" t="str">
        <f t="shared" si="7"/>
        <v>1997MaritimeMaritimeF/General cargo</v>
      </c>
      <c r="H75" s="15">
        <v>1994</v>
      </c>
      <c r="I75" s="20"/>
      <c r="J75" s="20"/>
      <c r="K75" s="20"/>
      <c r="L75" s="20">
        <f aca="true" t="shared" si="12" ref="L75:Q75">L47/L$43*100</f>
        <v>99.17084500069234</v>
      </c>
      <c r="M75" s="20">
        <f t="shared" si="12"/>
        <v>99.9301579026934</v>
      </c>
      <c r="N75" s="20">
        <f t="shared" si="12"/>
        <v>99.27214570320852</v>
      </c>
      <c r="O75" s="20">
        <f t="shared" si="12"/>
        <v>98.82899986053062</v>
      </c>
      <c r="P75" s="20">
        <f t="shared" si="12"/>
        <v>98.62723915587223</v>
      </c>
      <c r="Q75" s="20">
        <f t="shared" si="12"/>
        <v>99.13652037060112</v>
      </c>
    </row>
    <row r="76" spans="1:17" ht="10.5">
      <c r="A76" s="8">
        <v>1997</v>
      </c>
      <c r="B76" s="9" t="s">
        <v>6</v>
      </c>
      <c r="C76" s="9" t="s">
        <v>10</v>
      </c>
      <c r="D76" s="10">
        <v>16640879.38995205</v>
      </c>
      <c r="F76" s="11" t="str">
        <f t="shared" si="6"/>
        <v>1997Maritime</v>
      </c>
      <c r="G76" s="11" t="str">
        <f t="shared" si="7"/>
        <v>1997MaritimeMaritimeF/Liquid Bulk</v>
      </c>
      <c r="H76" s="15">
        <v>1995</v>
      </c>
      <c r="I76" s="20"/>
      <c r="J76" s="20"/>
      <c r="K76" s="20"/>
      <c r="L76" s="20">
        <f aca="true" t="shared" si="13" ref="L76:Q76">L48/L$43*100</f>
        <v>98.94252152604517</v>
      </c>
      <c r="M76" s="20">
        <f t="shared" si="13"/>
        <v>99.91179527116992</v>
      </c>
      <c r="N76" s="20">
        <f t="shared" si="13"/>
        <v>99.41933862535474</v>
      </c>
      <c r="O76" s="20">
        <f t="shared" si="13"/>
        <v>98.87227330735024</v>
      </c>
      <c r="P76" s="20">
        <f t="shared" si="13"/>
        <v>98.2274990557695</v>
      </c>
      <c r="Q76" s="20">
        <f t="shared" si="13"/>
        <v>99.24964250831347</v>
      </c>
    </row>
    <row r="77" spans="1:17" ht="10.5">
      <c r="A77" s="8">
        <v>1997</v>
      </c>
      <c r="B77" s="9" t="s">
        <v>6</v>
      </c>
      <c r="C77" s="9" t="s">
        <v>11</v>
      </c>
      <c r="D77" s="10">
        <v>35090160.58883414</v>
      </c>
      <c r="F77" s="11" t="str">
        <f t="shared" si="6"/>
        <v>1997Maritime</v>
      </c>
      <c r="G77" s="11" t="str">
        <f t="shared" si="7"/>
        <v>1997MaritimeMaritimeF/RoRo/Cargo</v>
      </c>
      <c r="H77" s="15">
        <v>1996</v>
      </c>
      <c r="I77" s="20"/>
      <c r="J77" s="20"/>
      <c r="K77" s="20"/>
      <c r="L77" s="20">
        <f aca="true" t="shared" si="14" ref="L77:Q77">L49/L$43*100</f>
        <v>98.50679216197545</v>
      </c>
      <c r="M77" s="20">
        <f t="shared" si="14"/>
        <v>99.89387844437753</v>
      </c>
      <c r="N77" s="20">
        <f t="shared" si="14"/>
        <v>99.4465558763479</v>
      </c>
      <c r="O77" s="20">
        <f t="shared" si="14"/>
        <v>98.95382159533406</v>
      </c>
      <c r="P77" s="20">
        <f t="shared" si="14"/>
        <v>97.6155520996038</v>
      </c>
      <c r="Q77" s="20">
        <f t="shared" si="14"/>
        <v>99.28296602631829</v>
      </c>
    </row>
    <row r="78" spans="1:17" ht="10.5">
      <c r="A78" s="8">
        <v>1997</v>
      </c>
      <c r="B78" s="9" t="s">
        <v>12</v>
      </c>
      <c r="C78" s="9" t="s">
        <v>14</v>
      </c>
      <c r="D78" s="10">
        <v>12840.081309960166</v>
      </c>
      <c r="F78" s="11" t="str">
        <f t="shared" si="6"/>
        <v>1997Rail</v>
      </c>
      <c r="G78" s="11" t="str">
        <f t="shared" si="7"/>
        <v>1997RailRailF/Railcar</v>
      </c>
      <c r="H78" s="15">
        <v>1997</v>
      </c>
      <c r="I78" s="20"/>
      <c r="J78" s="20"/>
      <c r="K78" s="20"/>
      <c r="L78" s="20">
        <f aca="true" t="shared" si="15" ref="L78:Q78">L50/L$43*100</f>
        <v>98.15015948702883</v>
      </c>
      <c r="M78" s="20">
        <f t="shared" si="15"/>
        <v>99.098389693851</v>
      </c>
      <c r="N78" s="20">
        <f t="shared" si="15"/>
        <v>99.12186281872047</v>
      </c>
      <c r="O78" s="20">
        <f t="shared" si="15"/>
        <v>98.75723713330582</v>
      </c>
      <c r="P78" s="20">
        <f t="shared" si="15"/>
        <v>97.15327355077183</v>
      </c>
      <c r="Q78" s="20">
        <f t="shared" si="15"/>
        <v>98.97978822584463</v>
      </c>
    </row>
    <row r="79" spans="1:17" ht="10.5">
      <c r="A79" s="8">
        <v>1997</v>
      </c>
      <c r="B79" s="9" t="s">
        <v>12</v>
      </c>
      <c r="C79" s="9" t="s">
        <v>13</v>
      </c>
      <c r="D79" s="10">
        <v>4804891.587992911</v>
      </c>
      <c r="F79" s="11" t="str">
        <f t="shared" si="6"/>
        <v>1997Rail</v>
      </c>
      <c r="G79" s="11" t="str">
        <f t="shared" si="7"/>
        <v>1997RailRailF/Locomotive</v>
      </c>
      <c r="H79" s="15">
        <v>1998</v>
      </c>
      <c r="I79" s="20"/>
      <c r="J79" s="20"/>
      <c r="K79" s="20"/>
      <c r="L79" s="20">
        <f aca="true" t="shared" si="16" ref="L79:Q79">L51/L$43*100</f>
        <v>97.83055158008116</v>
      </c>
      <c r="M79" s="20">
        <f t="shared" si="16"/>
        <v>98.35430096073217</v>
      </c>
      <c r="N79" s="20">
        <f t="shared" si="16"/>
        <v>98.9757101630531</v>
      </c>
      <c r="O79" s="20">
        <f t="shared" si="16"/>
        <v>98.60919562623664</v>
      </c>
      <c r="P79" s="20">
        <f t="shared" si="16"/>
        <v>96.71381949354384</v>
      </c>
      <c r="Q79" s="20">
        <f t="shared" si="16"/>
        <v>98.8218299816005</v>
      </c>
    </row>
    <row r="80" spans="1:17" ht="10.5">
      <c r="A80" s="8">
        <v>1997</v>
      </c>
      <c r="B80" s="9" t="s">
        <v>15</v>
      </c>
      <c r="C80" s="9" t="s">
        <v>28</v>
      </c>
      <c r="D80" s="10">
        <v>190565113.1952904</v>
      </c>
      <c r="F80" s="11" t="str">
        <f t="shared" si="6"/>
        <v>1997Road</v>
      </c>
      <c r="G80" s="11" t="str">
        <f t="shared" si="7"/>
        <v>1997RoadHDV</v>
      </c>
      <c r="H80" s="15">
        <v>1999</v>
      </c>
      <c r="I80" s="20"/>
      <c r="J80" s="20"/>
      <c r="K80" s="20"/>
      <c r="L80" s="20">
        <f aca="true" t="shared" si="17" ref="L80:Q80">L52/L$43*100</f>
        <v>97.49047094993453</v>
      </c>
      <c r="M80" s="20">
        <f t="shared" si="17"/>
        <v>97.68842400989658</v>
      </c>
      <c r="N80" s="20">
        <f t="shared" si="17"/>
        <v>98.77127832575937</v>
      </c>
      <c r="O80" s="20">
        <f t="shared" si="17"/>
        <v>98.41641075024901</v>
      </c>
      <c r="P80" s="20">
        <f t="shared" si="17"/>
        <v>96.26124538839017</v>
      </c>
      <c r="Q80" s="20">
        <f t="shared" si="17"/>
        <v>98.6094520707398</v>
      </c>
    </row>
    <row r="81" spans="1:17" ht="10.5">
      <c r="A81" s="8">
        <v>1997</v>
      </c>
      <c r="B81" s="9" t="s">
        <v>15</v>
      </c>
      <c r="C81" s="9" t="s">
        <v>27</v>
      </c>
      <c r="D81" s="10">
        <v>87546834.99988353</v>
      </c>
      <c r="F81" s="11" t="str">
        <f t="shared" si="6"/>
        <v>1997Road</v>
      </c>
      <c r="G81" s="11" t="str">
        <f t="shared" si="7"/>
        <v>1997RoadLDV</v>
      </c>
      <c r="H81" s="15">
        <v>2000</v>
      </c>
      <c r="I81" s="20"/>
      <c r="J81" s="20"/>
      <c r="K81" s="20"/>
      <c r="L81" s="20">
        <f aca="true" t="shared" si="18" ref="L81:Q81">L53/L$43*100</f>
        <v>97.19970129034218</v>
      </c>
      <c r="M81" s="20">
        <f t="shared" si="18"/>
        <v>97.14173935238422</v>
      </c>
      <c r="N81" s="20">
        <f t="shared" si="18"/>
        <v>98.56193231055472</v>
      </c>
      <c r="O81" s="20">
        <f t="shared" si="18"/>
        <v>98.2188167455941</v>
      </c>
      <c r="P81" s="20">
        <f t="shared" si="18"/>
        <v>95.86653263309442</v>
      </c>
      <c r="Q81" s="20">
        <f t="shared" si="18"/>
        <v>98.39172743408557</v>
      </c>
    </row>
    <row r="82" spans="1:7" ht="10.5">
      <c r="A82" s="8">
        <v>1998</v>
      </c>
      <c r="B82" s="9" t="s">
        <v>4</v>
      </c>
      <c r="C82" s="9" t="s">
        <v>5</v>
      </c>
      <c r="D82" s="10">
        <v>3787529.772308432</v>
      </c>
      <c r="F82" s="11" t="str">
        <f t="shared" si="6"/>
        <v>1998Inland</v>
      </c>
      <c r="G82" s="11" t="str">
        <f t="shared" si="7"/>
        <v>1998InlandInlandWaterwaysF</v>
      </c>
    </row>
    <row r="83" spans="1:7" ht="10.5">
      <c r="A83" s="8">
        <v>1998</v>
      </c>
      <c r="B83" s="9" t="s">
        <v>6</v>
      </c>
      <c r="C83" s="9" t="s">
        <v>7</v>
      </c>
      <c r="D83" s="10">
        <v>73252618.7040592</v>
      </c>
      <c r="F83" s="11" t="str">
        <f t="shared" si="6"/>
        <v>1998Maritime</v>
      </c>
      <c r="G83" s="11" t="str">
        <f t="shared" si="7"/>
        <v>1998MaritimeMaritimeF/Container</v>
      </c>
    </row>
    <row r="84" spans="1:7" ht="10.5">
      <c r="A84" s="8">
        <v>1998</v>
      </c>
      <c r="B84" s="9" t="s">
        <v>6</v>
      </c>
      <c r="C84" s="9" t="s">
        <v>8</v>
      </c>
      <c r="D84" s="10">
        <v>11898091.669513648</v>
      </c>
      <c r="F84" s="11" t="str">
        <f t="shared" si="6"/>
        <v>1998Maritime</v>
      </c>
      <c r="G84" s="11" t="str">
        <f t="shared" si="7"/>
        <v>1998MaritimeMaritimeF/Dry Bulk</v>
      </c>
    </row>
    <row r="85" spans="1:7" ht="10.5">
      <c r="A85" s="8">
        <v>1998</v>
      </c>
      <c r="B85" s="9" t="s">
        <v>6</v>
      </c>
      <c r="C85" s="9" t="s">
        <v>9</v>
      </c>
      <c r="D85" s="10">
        <v>11040112.826070732</v>
      </c>
      <c r="F85" s="11" t="str">
        <f t="shared" si="6"/>
        <v>1998Maritime</v>
      </c>
      <c r="G85" s="11" t="str">
        <f t="shared" si="7"/>
        <v>1998MaritimeMaritimeF/General cargo</v>
      </c>
    </row>
    <row r="86" spans="1:7" ht="10.5">
      <c r="A86" s="8">
        <v>1998</v>
      </c>
      <c r="B86" s="9" t="s">
        <v>6</v>
      </c>
      <c r="C86" s="9" t="s">
        <v>10</v>
      </c>
      <c r="D86" s="10">
        <v>16930550.292020615</v>
      </c>
      <c r="F86" s="11" t="str">
        <f t="shared" si="6"/>
        <v>1998Maritime</v>
      </c>
      <c r="G86" s="11" t="str">
        <f t="shared" si="7"/>
        <v>1998MaritimeMaritimeF/Liquid Bulk</v>
      </c>
    </row>
    <row r="87" spans="1:7" ht="10.5">
      <c r="A87" s="8">
        <v>1998</v>
      </c>
      <c r="B87" s="9" t="s">
        <v>6</v>
      </c>
      <c r="C87" s="9" t="s">
        <v>11</v>
      </c>
      <c r="D87" s="10">
        <v>35924699.58960134</v>
      </c>
      <c r="F87" s="11" t="str">
        <f t="shared" si="6"/>
        <v>1998Maritime</v>
      </c>
      <c r="G87" s="11" t="str">
        <f t="shared" si="7"/>
        <v>1998MaritimeMaritimeF/RoRo/Cargo</v>
      </c>
    </row>
    <row r="88" spans="1:7" ht="10.5">
      <c r="A88" s="8">
        <v>1998</v>
      </c>
      <c r="B88" s="9" t="s">
        <v>12</v>
      </c>
      <c r="C88" s="9" t="s">
        <v>14</v>
      </c>
      <c r="D88" s="10">
        <v>16197.256017366504</v>
      </c>
      <c r="F88" s="11" t="str">
        <f t="shared" si="6"/>
        <v>1998Rail</v>
      </c>
      <c r="G88" s="11" t="str">
        <f t="shared" si="7"/>
        <v>1998RailRailF/Railcar</v>
      </c>
    </row>
    <row r="89" spans="1:7" ht="10.5">
      <c r="A89" s="8">
        <v>1998</v>
      </c>
      <c r="B89" s="9" t="s">
        <v>12</v>
      </c>
      <c r="C89" s="9" t="s">
        <v>13</v>
      </c>
      <c r="D89" s="10">
        <v>4791600.23590628</v>
      </c>
      <c r="F89" s="11" t="str">
        <f t="shared" si="6"/>
        <v>1998Rail</v>
      </c>
      <c r="G89" s="11" t="str">
        <f t="shared" si="7"/>
        <v>1998RailRailF/Locomotive</v>
      </c>
    </row>
    <row r="90" spans="1:7" ht="10.5">
      <c r="A90" s="8">
        <v>1998</v>
      </c>
      <c r="B90" s="9" t="s">
        <v>15</v>
      </c>
      <c r="C90" s="9" t="s">
        <v>28</v>
      </c>
      <c r="D90" s="10">
        <v>195914722.2706712</v>
      </c>
      <c r="F90" s="11" t="str">
        <f t="shared" si="6"/>
        <v>1998Road</v>
      </c>
      <c r="G90" s="11" t="str">
        <f t="shared" si="7"/>
        <v>1998RoadHDV</v>
      </c>
    </row>
    <row r="91" spans="1:7" ht="10.5">
      <c r="A91" s="8">
        <v>1998</v>
      </c>
      <c r="B91" s="9" t="s">
        <v>15</v>
      </c>
      <c r="C91" s="9" t="s">
        <v>27</v>
      </c>
      <c r="D91" s="10">
        <v>89888832.87331587</v>
      </c>
      <c r="F91" s="11" t="str">
        <f t="shared" si="6"/>
        <v>1998Road</v>
      </c>
      <c r="G91" s="11" t="str">
        <f t="shared" si="7"/>
        <v>1998RoadLDV</v>
      </c>
    </row>
    <row r="92" spans="1:7" ht="10.5">
      <c r="A92" s="8">
        <v>1999</v>
      </c>
      <c r="B92" s="9" t="s">
        <v>4</v>
      </c>
      <c r="C92" s="9" t="s">
        <v>5</v>
      </c>
      <c r="D92" s="10">
        <v>3634029.6410797057</v>
      </c>
      <c r="F92" s="11" t="str">
        <f t="shared" si="6"/>
        <v>1999Inland</v>
      </c>
      <c r="G92" s="11" t="str">
        <f t="shared" si="7"/>
        <v>1999InlandInlandWaterwaysF</v>
      </c>
    </row>
    <row r="93" spans="1:7" ht="10.5">
      <c r="A93" s="8">
        <v>1999</v>
      </c>
      <c r="B93" s="9" t="s">
        <v>6</v>
      </c>
      <c r="C93" s="9" t="s">
        <v>7</v>
      </c>
      <c r="D93" s="10">
        <v>74404048.95453076</v>
      </c>
      <c r="F93" s="11" t="str">
        <f t="shared" si="6"/>
        <v>1999Maritime</v>
      </c>
      <c r="G93" s="11" t="str">
        <f t="shared" si="7"/>
        <v>1999MaritimeMaritimeF/Container</v>
      </c>
    </row>
    <row r="94" spans="1:7" ht="10.5">
      <c r="A94" s="8">
        <v>1999</v>
      </c>
      <c r="B94" s="9" t="s">
        <v>6</v>
      </c>
      <c r="C94" s="9" t="s">
        <v>8</v>
      </c>
      <c r="D94" s="10">
        <v>12103404.589346306</v>
      </c>
      <c r="F94" s="11" t="str">
        <f t="shared" si="6"/>
        <v>1999Maritime</v>
      </c>
      <c r="G94" s="11" t="str">
        <f t="shared" si="7"/>
        <v>1999MaritimeMaritimeF/Dry Bulk</v>
      </c>
    </row>
    <row r="95" spans="1:7" ht="10.5">
      <c r="A95" s="8">
        <v>1999</v>
      </c>
      <c r="B95" s="9" t="s">
        <v>6</v>
      </c>
      <c r="C95" s="9" t="s">
        <v>9</v>
      </c>
      <c r="D95" s="10">
        <v>11368044.840298621</v>
      </c>
      <c r="F95" s="11" t="str">
        <f t="shared" si="6"/>
        <v>1999Maritime</v>
      </c>
      <c r="G95" s="11" t="str">
        <f t="shared" si="7"/>
        <v>1999MaritimeMaritimeF/General cargo</v>
      </c>
    </row>
    <row r="96" spans="1:7" ht="10.5">
      <c r="A96" s="8">
        <v>1999</v>
      </c>
      <c r="B96" s="9" t="s">
        <v>6</v>
      </c>
      <c r="C96" s="9" t="s">
        <v>10</v>
      </c>
      <c r="D96" s="10">
        <v>17157112.4219942</v>
      </c>
      <c r="F96" s="11" t="str">
        <f t="shared" si="6"/>
        <v>1999Maritime</v>
      </c>
      <c r="G96" s="11" t="str">
        <f t="shared" si="7"/>
        <v>1999MaritimeMaritimeF/Liquid Bulk</v>
      </c>
    </row>
    <row r="97" spans="1:7" ht="10.5">
      <c r="A97" s="8">
        <v>1999</v>
      </c>
      <c r="B97" s="9" t="s">
        <v>6</v>
      </c>
      <c r="C97" s="9" t="s">
        <v>11</v>
      </c>
      <c r="D97" s="10">
        <v>36576195.58493712</v>
      </c>
      <c r="F97" s="11" t="str">
        <f t="shared" si="6"/>
        <v>1999Maritime</v>
      </c>
      <c r="G97" s="11" t="str">
        <f t="shared" si="7"/>
        <v>1999MaritimeMaritimeF/RoRo/Cargo</v>
      </c>
    </row>
    <row r="98" spans="1:7" ht="10.5">
      <c r="A98" s="8">
        <v>1999</v>
      </c>
      <c r="B98" s="9" t="s">
        <v>12</v>
      </c>
      <c r="C98" s="9" t="s">
        <v>14</v>
      </c>
      <c r="D98" s="10">
        <v>14796.594380766015</v>
      </c>
      <c r="F98" s="11" t="str">
        <f aca="true" t="shared" si="19" ref="F98:F111">A98&amp;B98</f>
        <v>1999Rail</v>
      </c>
      <c r="G98" s="11" t="str">
        <f aca="true" t="shared" si="20" ref="G98:G111">A98&amp;B98&amp;C98</f>
        <v>1999RailRailF/Railcar</v>
      </c>
    </row>
    <row r="99" spans="1:7" ht="10.5">
      <c r="A99" s="8">
        <v>1999</v>
      </c>
      <c r="B99" s="9" t="s">
        <v>12</v>
      </c>
      <c r="C99" s="9" t="s">
        <v>13</v>
      </c>
      <c r="D99" s="10">
        <v>5021225.451847723</v>
      </c>
      <c r="F99" s="11" t="str">
        <f t="shared" si="19"/>
        <v>1999Rail</v>
      </c>
      <c r="G99" s="11" t="str">
        <f t="shared" si="20"/>
        <v>1999RailRailF/Locomotive</v>
      </c>
    </row>
    <row r="100" spans="1:7" ht="10.5">
      <c r="A100" s="8">
        <v>1999</v>
      </c>
      <c r="B100" s="9" t="s">
        <v>15</v>
      </c>
      <c r="C100" s="9" t="s">
        <v>28</v>
      </c>
      <c r="D100" s="10">
        <v>201276624.09175763</v>
      </c>
      <c r="F100" s="11" t="str">
        <f t="shared" si="19"/>
        <v>1999Road</v>
      </c>
      <c r="G100" s="11" t="str">
        <f t="shared" si="20"/>
        <v>1999RoadHDV</v>
      </c>
    </row>
    <row r="101" spans="1:7" ht="10.5">
      <c r="A101" s="8">
        <v>1999</v>
      </c>
      <c r="B101" s="9" t="s">
        <v>15</v>
      </c>
      <c r="C101" s="9" t="s">
        <v>27</v>
      </c>
      <c r="D101" s="10">
        <v>92242995.80347845</v>
      </c>
      <c r="F101" s="11" t="str">
        <f t="shared" si="19"/>
        <v>1999Road</v>
      </c>
      <c r="G101" s="11" t="str">
        <f t="shared" si="20"/>
        <v>1999RoadLDV</v>
      </c>
    </row>
    <row r="102" spans="1:7" ht="10.5">
      <c r="A102" s="8">
        <v>2000</v>
      </c>
      <c r="B102" s="9" t="s">
        <v>4</v>
      </c>
      <c r="C102" s="9" t="s">
        <v>5</v>
      </c>
      <c r="D102" s="10">
        <v>3615075.8430769225</v>
      </c>
      <c r="F102" s="11" t="str">
        <f t="shared" si="19"/>
        <v>2000Inland</v>
      </c>
      <c r="G102" s="11" t="str">
        <f t="shared" si="20"/>
        <v>2000InlandInlandWaterwaysF</v>
      </c>
    </row>
    <row r="103" spans="1:7" ht="10.5">
      <c r="A103" s="8">
        <v>2000</v>
      </c>
      <c r="B103" s="9" t="s">
        <v>6</v>
      </c>
      <c r="C103" s="9" t="s">
        <v>7</v>
      </c>
      <c r="D103" s="10">
        <v>76309921.10371622</v>
      </c>
      <c r="F103" s="11" t="str">
        <f t="shared" si="19"/>
        <v>2000Maritime</v>
      </c>
      <c r="G103" s="11" t="str">
        <f t="shared" si="20"/>
        <v>2000MaritimeMaritimeF/Container</v>
      </c>
    </row>
    <row r="104" spans="1:7" ht="10.5">
      <c r="A104" s="8">
        <v>2000</v>
      </c>
      <c r="B104" s="9" t="s">
        <v>6</v>
      </c>
      <c r="C104" s="9" t="s">
        <v>8</v>
      </c>
      <c r="D104" s="10">
        <v>12450220.54279488</v>
      </c>
      <c r="F104" s="11" t="str">
        <f t="shared" si="19"/>
        <v>2000Maritime</v>
      </c>
      <c r="G104" s="11" t="str">
        <f t="shared" si="20"/>
        <v>2000MaritimeMaritimeF/Dry Bulk</v>
      </c>
    </row>
    <row r="105" spans="1:7" ht="10.5">
      <c r="A105" s="8">
        <v>2000</v>
      </c>
      <c r="B105" s="9" t="s">
        <v>6</v>
      </c>
      <c r="C105" s="9" t="s">
        <v>9</v>
      </c>
      <c r="D105" s="10">
        <v>11782105.451189822</v>
      </c>
      <c r="F105" s="11" t="str">
        <f t="shared" si="19"/>
        <v>2000Maritime</v>
      </c>
      <c r="G105" s="11" t="str">
        <f t="shared" si="20"/>
        <v>2000MaritimeMaritimeF/General cargo</v>
      </c>
    </row>
    <row r="106" spans="1:7" ht="10.5">
      <c r="A106" s="8">
        <v>2000</v>
      </c>
      <c r="B106" s="9" t="s">
        <v>6</v>
      </c>
      <c r="C106" s="9" t="s">
        <v>10</v>
      </c>
      <c r="D106" s="10">
        <v>17585953.195091352</v>
      </c>
      <c r="F106" s="11" t="str">
        <f t="shared" si="19"/>
        <v>2000Maritime</v>
      </c>
      <c r="G106" s="11" t="str">
        <f t="shared" si="20"/>
        <v>2000MaritimeMaritimeF/Liquid Bulk</v>
      </c>
    </row>
    <row r="107" spans="1:7" ht="10.5">
      <c r="A107" s="8">
        <v>2000</v>
      </c>
      <c r="B107" s="9" t="s">
        <v>6</v>
      </c>
      <c r="C107" s="9" t="s">
        <v>11</v>
      </c>
      <c r="D107" s="10">
        <v>37654109.80542521</v>
      </c>
      <c r="F107" s="11" t="str">
        <f t="shared" si="19"/>
        <v>2000Maritime</v>
      </c>
      <c r="G107" s="11" t="str">
        <f t="shared" si="20"/>
        <v>2000MaritimeMaritimeF/RoRo/Cargo</v>
      </c>
    </row>
    <row r="108" spans="1:7" ht="10.5">
      <c r="A108" s="8">
        <v>2000</v>
      </c>
      <c r="B108" s="9" t="s">
        <v>12</v>
      </c>
      <c r="C108" s="9" t="s">
        <v>14</v>
      </c>
      <c r="D108" s="10">
        <v>15979.888068303768</v>
      </c>
      <c r="F108" s="11" t="str">
        <f t="shared" si="19"/>
        <v>2000Rail</v>
      </c>
      <c r="G108" s="11" t="str">
        <f t="shared" si="20"/>
        <v>2000RailRailF/Railcar</v>
      </c>
    </row>
    <row r="109" spans="1:7" ht="10.5">
      <c r="A109" s="8">
        <v>2000</v>
      </c>
      <c r="B109" s="9" t="s">
        <v>12</v>
      </c>
      <c r="C109" s="9" t="s">
        <v>13</v>
      </c>
      <c r="D109" s="10">
        <v>4661036.805065984</v>
      </c>
      <c r="F109" s="11" t="str">
        <f t="shared" si="19"/>
        <v>2000Rail</v>
      </c>
      <c r="G109" s="11" t="str">
        <f t="shared" si="20"/>
        <v>2000RailRailF/Locomotive</v>
      </c>
    </row>
    <row r="110" spans="1:7" ht="10.5">
      <c r="A110" s="8">
        <v>2000</v>
      </c>
      <c r="B110" s="9" t="s">
        <v>15</v>
      </c>
      <c r="C110" s="9" t="s">
        <v>28</v>
      </c>
      <c r="D110" s="10">
        <v>206681776.4878831</v>
      </c>
      <c r="F110" s="11" t="str">
        <f t="shared" si="19"/>
        <v>2000Road</v>
      </c>
      <c r="G110" s="11" t="str">
        <f t="shared" si="20"/>
        <v>2000RoadHDV</v>
      </c>
    </row>
    <row r="111" spans="1:7" ht="10.5">
      <c r="A111" s="8">
        <v>2000</v>
      </c>
      <c r="B111" s="9" t="s">
        <v>15</v>
      </c>
      <c r="C111" s="9" t="s">
        <v>27</v>
      </c>
      <c r="D111" s="10">
        <v>94602857.24428234</v>
      </c>
      <c r="F111" s="11" t="str">
        <f t="shared" si="19"/>
        <v>2000Road</v>
      </c>
      <c r="G111" s="11" t="str">
        <f t="shared" si="20"/>
        <v>2000RoadLDV</v>
      </c>
    </row>
    <row r="113" spans="1:4" ht="10.5">
      <c r="A113" s="1" t="s">
        <v>0</v>
      </c>
      <c r="B113" s="2" t="s">
        <v>1</v>
      </c>
      <c r="C113" s="2" t="s">
        <v>2</v>
      </c>
      <c r="D113" s="7" t="s">
        <v>24</v>
      </c>
    </row>
    <row r="114" spans="1:7" ht="10.5">
      <c r="A114" s="8">
        <v>1990</v>
      </c>
      <c r="B114" s="9" t="s">
        <v>16</v>
      </c>
      <c r="C114" s="9" t="s">
        <v>19</v>
      </c>
      <c r="D114" s="10">
        <v>15826378.121737773</v>
      </c>
      <c r="F114" s="11" t="str">
        <f aca="true" t="shared" si="21" ref="F114:F145">A114&amp;B114</f>
        <v>1990Air</v>
      </c>
      <c r="G114" s="11" t="str">
        <f aca="true" t="shared" si="22" ref="G114:G145">A114&amp;B114&amp;C114</f>
        <v>1990AirAirP/Short Haul</v>
      </c>
    </row>
    <row r="115" spans="1:7" ht="10.5">
      <c r="A115" s="8">
        <v>1990</v>
      </c>
      <c r="B115" s="9" t="s">
        <v>16</v>
      </c>
      <c r="C115" s="9" t="s">
        <v>18</v>
      </c>
      <c r="D115" s="10">
        <v>15581670.16160589</v>
      </c>
      <c r="F115" s="11" t="str">
        <f t="shared" si="21"/>
        <v>1990Air</v>
      </c>
      <c r="G115" s="11" t="str">
        <f t="shared" si="22"/>
        <v>1990AirAirP/Medium Haul</v>
      </c>
    </row>
    <row r="116" spans="1:7" ht="10.5">
      <c r="A116" s="8">
        <v>1990</v>
      </c>
      <c r="B116" s="9" t="s">
        <v>16</v>
      </c>
      <c r="C116" s="9" t="s">
        <v>17</v>
      </c>
      <c r="D116" s="10">
        <v>104824339.15395355</v>
      </c>
      <c r="F116" s="11" t="str">
        <f t="shared" si="21"/>
        <v>1990Air</v>
      </c>
      <c r="G116" s="11" t="str">
        <f t="shared" si="22"/>
        <v>1990AirAirP/LongHaul</v>
      </c>
    </row>
    <row r="117" spans="1:7" ht="10.5">
      <c r="A117" s="8">
        <v>1990</v>
      </c>
      <c r="B117" s="9" t="s">
        <v>6</v>
      </c>
      <c r="C117" s="9" t="s">
        <v>20</v>
      </c>
      <c r="D117" s="10">
        <v>2654143.1340207467</v>
      </c>
      <c r="F117" s="11" t="str">
        <f t="shared" si="21"/>
        <v>1990Maritime</v>
      </c>
      <c r="G117" s="11" t="str">
        <f t="shared" si="22"/>
        <v>1990MaritimeMaritimeP</v>
      </c>
    </row>
    <row r="118" spans="1:7" ht="10.5">
      <c r="A118" s="8">
        <v>1990</v>
      </c>
      <c r="B118" s="9" t="s">
        <v>12</v>
      </c>
      <c r="C118" s="9" t="s">
        <v>21</v>
      </c>
      <c r="D118" s="10">
        <v>5568569.638643781</v>
      </c>
      <c r="F118" s="11" t="str">
        <f t="shared" si="21"/>
        <v>1990Rail</v>
      </c>
      <c r="G118" s="11" t="str">
        <f t="shared" si="22"/>
        <v>1990RailRailP/Locomotive</v>
      </c>
    </row>
    <row r="119" spans="1:7" ht="10.5">
      <c r="A119" s="8">
        <v>1990</v>
      </c>
      <c r="B119" s="9" t="s">
        <v>12</v>
      </c>
      <c r="C119" s="9" t="s">
        <v>22</v>
      </c>
      <c r="D119" s="10">
        <v>5973358.006433759</v>
      </c>
      <c r="F119" s="11" t="str">
        <f t="shared" si="21"/>
        <v>1990Rail</v>
      </c>
      <c r="G119" s="11" t="str">
        <f t="shared" si="22"/>
        <v>1990RailRailP/RailCar</v>
      </c>
    </row>
    <row r="120" spans="1:7" ht="10.5">
      <c r="A120" s="8">
        <v>1990</v>
      </c>
      <c r="B120" s="9" t="s">
        <v>12</v>
      </c>
      <c r="C120" s="9" t="s">
        <v>23</v>
      </c>
      <c r="D120" s="10">
        <v>86313.15616000001</v>
      </c>
      <c r="F120" s="11" t="str">
        <f t="shared" si="21"/>
        <v>1990Rail</v>
      </c>
      <c r="G120" s="11" t="str">
        <f t="shared" si="22"/>
        <v>1990RailRailP/HighSpeedTrain</v>
      </c>
    </row>
    <row r="121" spans="1:7" ht="10.5">
      <c r="A121" s="8">
        <v>1990</v>
      </c>
      <c r="B121" s="9" t="s">
        <v>15</v>
      </c>
      <c r="C121" s="9" t="s">
        <v>32</v>
      </c>
      <c r="D121" s="10">
        <v>198651442.91057357</v>
      </c>
      <c r="F121" s="11" t="str">
        <f t="shared" si="21"/>
        <v>1990Road</v>
      </c>
      <c r="G121" s="11" t="str">
        <f t="shared" si="22"/>
        <v>1990RoadUrban PCs</v>
      </c>
    </row>
    <row r="122" spans="1:7" ht="10.5">
      <c r="A122" s="8">
        <v>1990</v>
      </c>
      <c r="B122" s="9" t="s">
        <v>15</v>
      </c>
      <c r="C122" s="9" t="s">
        <v>33</v>
      </c>
      <c r="D122" s="10">
        <v>175417728.8400183</v>
      </c>
      <c r="F122" s="11" t="str">
        <f t="shared" si="21"/>
        <v>1990Road</v>
      </c>
      <c r="G122" s="11" t="str">
        <f t="shared" si="22"/>
        <v>1990RoadNon urban PCs</v>
      </c>
    </row>
    <row r="123" spans="1:7" ht="10.5">
      <c r="A123" s="8">
        <v>1990</v>
      </c>
      <c r="B123" s="9" t="s">
        <v>15</v>
      </c>
      <c r="C123" s="9" t="s">
        <v>29</v>
      </c>
      <c r="D123" s="10">
        <v>18643319.410430636</v>
      </c>
      <c r="F123" s="11" t="str">
        <f t="shared" si="21"/>
        <v>1990Road</v>
      </c>
      <c r="G123" s="11" t="str">
        <f t="shared" si="22"/>
        <v>1990RoadBuses</v>
      </c>
    </row>
    <row r="124" spans="1:7" ht="10.5">
      <c r="A124" s="8">
        <v>1990</v>
      </c>
      <c r="B124" s="9" t="s">
        <v>15</v>
      </c>
      <c r="C124" s="9" t="s">
        <v>30</v>
      </c>
      <c r="D124" s="10">
        <v>3127971.1508310684</v>
      </c>
      <c r="F124" s="11" t="str">
        <f t="shared" si="21"/>
        <v>1990Road</v>
      </c>
      <c r="G124" s="11" t="str">
        <f t="shared" si="22"/>
        <v>1990RoadCoaches</v>
      </c>
    </row>
    <row r="125" spans="1:7" ht="10.5">
      <c r="A125" s="8">
        <v>1990</v>
      </c>
      <c r="B125" s="9" t="s">
        <v>15</v>
      </c>
      <c r="C125" s="9" t="s">
        <v>31</v>
      </c>
      <c r="D125" s="10">
        <v>10052132.62358151</v>
      </c>
      <c r="F125" s="11" t="str">
        <f t="shared" si="21"/>
        <v>1990Road</v>
      </c>
      <c r="G125" s="11" t="str">
        <f t="shared" si="22"/>
        <v>1990RoadTwo-wheelers</v>
      </c>
    </row>
    <row r="126" spans="1:7" ht="10.5">
      <c r="A126" s="8">
        <v>1991</v>
      </c>
      <c r="B126" s="9" t="s">
        <v>16</v>
      </c>
      <c r="C126" s="9" t="s">
        <v>19</v>
      </c>
      <c r="D126" s="10">
        <v>15983860.359809326</v>
      </c>
      <c r="F126" s="11" t="str">
        <f t="shared" si="21"/>
        <v>1991Air</v>
      </c>
      <c r="G126" s="11" t="str">
        <f t="shared" si="22"/>
        <v>1991AirAirP/Short Haul</v>
      </c>
    </row>
    <row r="127" spans="1:7" ht="10.5">
      <c r="A127" s="8">
        <v>1991</v>
      </c>
      <c r="B127" s="9" t="s">
        <v>16</v>
      </c>
      <c r="C127" s="9" t="s">
        <v>18</v>
      </c>
      <c r="D127" s="10">
        <v>16477911.895281425</v>
      </c>
      <c r="F127" s="11" t="str">
        <f t="shared" si="21"/>
        <v>1991Air</v>
      </c>
      <c r="G127" s="11" t="str">
        <f t="shared" si="22"/>
        <v>1991AirAirP/Medium Haul</v>
      </c>
    </row>
    <row r="128" spans="1:7" ht="10.5">
      <c r="A128" s="8">
        <v>1991</v>
      </c>
      <c r="B128" s="9" t="s">
        <v>16</v>
      </c>
      <c r="C128" s="9" t="s">
        <v>17</v>
      </c>
      <c r="D128" s="10">
        <v>110349317.8852804</v>
      </c>
      <c r="F128" s="11" t="str">
        <f t="shared" si="21"/>
        <v>1991Air</v>
      </c>
      <c r="G128" s="11" t="str">
        <f t="shared" si="22"/>
        <v>1991AirAirP/LongHaul</v>
      </c>
    </row>
    <row r="129" spans="1:7" ht="10.5">
      <c r="A129" s="8">
        <v>1991</v>
      </c>
      <c r="B129" s="9" t="s">
        <v>6</v>
      </c>
      <c r="C129" s="9" t="s">
        <v>20</v>
      </c>
      <c r="D129" s="10">
        <v>2814482.115040061</v>
      </c>
      <c r="F129" s="11" t="str">
        <f t="shared" si="21"/>
        <v>1991Maritime</v>
      </c>
      <c r="G129" s="11" t="str">
        <f t="shared" si="22"/>
        <v>1991MaritimeMaritimeP</v>
      </c>
    </row>
    <row r="130" spans="1:7" ht="10.5">
      <c r="A130" s="8">
        <v>1991</v>
      </c>
      <c r="B130" s="9" t="s">
        <v>12</v>
      </c>
      <c r="C130" s="9" t="s">
        <v>21</v>
      </c>
      <c r="D130" s="10">
        <v>6250094.407704076</v>
      </c>
      <c r="F130" s="11" t="str">
        <f t="shared" si="21"/>
        <v>1991Rail</v>
      </c>
      <c r="G130" s="11" t="str">
        <f t="shared" si="22"/>
        <v>1991RailRailP/Locomotive</v>
      </c>
    </row>
    <row r="131" spans="1:7" ht="10.5">
      <c r="A131" s="8">
        <v>1991</v>
      </c>
      <c r="B131" s="9" t="s">
        <v>12</v>
      </c>
      <c r="C131" s="9" t="s">
        <v>22</v>
      </c>
      <c r="D131" s="10">
        <v>6188252.122770802</v>
      </c>
      <c r="F131" s="11" t="str">
        <f t="shared" si="21"/>
        <v>1991Rail</v>
      </c>
      <c r="G131" s="11" t="str">
        <f t="shared" si="22"/>
        <v>1991RailRailP/RailCar</v>
      </c>
    </row>
    <row r="132" spans="1:7" ht="10.5">
      <c r="A132" s="8">
        <v>1991</v>
      </c>
      <c r="B132" s="9" t="s">
        <v>12</v>
      </c>
      <c r="C132" s="9" t="s">
        <v>23</v>
      </c>
      <c r="D132" s="10">
        <v>92208.9168</v>
      </c>
      <c r="F132" s="11" t="str">
        <f t="shared" si="21"/>
        <v>1991Rail</v>
      </c>
      <c r="G132" s="11" t="str">
        <f t="shared" si="22"/>
        <v>1991RailRailP/HighSpeedTrain</v>
      </c>
    </row>
    <row r="133" spans="1:7" ht="10.5">
      <c r="A133" s="8">
        <v>1991</v>
      </c>
      <c r="B133" s="9" t="s">
        <v>15</v>
      </c>
      <c r="C133" s="9" t="s">
        <v>32</v>
      </c>
      <c r="D133" s="10">
        <v>202553891.21192667</v>
      </c>
      <c r="F133" s="11" t="str">
        <f t="shared" si="21"/>
        <v>1991Road</v>
      </c>
      <c r="G133" s="11" t="str">
        <f t="shared" si="22"/>
        <v>1991RoadUrban PCs</v>
      </c>
    </row>
    <row r="134" spans="1:7" ht="10.5">
      <c r="A134" s="8">
        <v>1991</v>
      </c>
      <c r="B134" s="9" t="s">
        <v>15</v>
      </c>
      <c r="C134" s="9" t="s">
        <v>33</v>
      </c>
      <c r="D134" s="10">
        <v>179482500.5553903</v>
      </c>
      <c r="F134" s="11" t="str">
        <f t="shared" si="21"/>
        <v>1991Road</v>
      </c>
      <c r="G134" s="11" t="str">
        <f t="shared" si="22"/>
        <v>1991RoadNon urban PCs</v>
      </c>
    </row>
    <row r="135" spans="1:7" ht="10.5">
      <c r="A135" s="8">
        <v>1991</v>
      </c>
      <c r="B135" s="9" t="s">
        <v>15</v>
      </c>
      <c r="C135" s="9" t="s">
        <v>29</v>
      </c>
      <c r="D135" s="10">
        <v>18811232.04396056</v>
      </c>
      <c r="F135" s="11" t="str">
        <f t="shared" si="21"/>
        <v>1991Road</v>
      </c>
      <c r="G135" s="11" t="str">
        <f t="shared" si="22"/>
        <v>1991RoadBuses</v>
      </c>
    </row>
    <row r="136" spans="1:7" ht="10.5">
      <c r="A136" s="8">
        <v>1991</v>
      </c>
      <c r="B136" s="9" t="s">
        <v>15</v>
      </c>
      <c r="C136" s="9" t="s">
        <v>30</v>
      </c>
      <c r="D136" s="10">
        <v>3158266.180634679</v>
      </c>
      <c r="F136" s="11" t="str">
        <f t="shared" si="21"/>
        <v>1991Road</v>
      </c>
      <c r="G136" s="11" t="str">
        <f t="shared" si="22"/>
        <v>1991RoadCoaches</v>
      </c>
    </row>
    <row r="137" spans="1:7" ht="10.5">
      <c r="A137" s="8">
        <v>1991</v>
      </c>
      <c r="B137" s="9" t="s">
        <v>15</v>
      </c>
      <c r="C137" s="9" t="s">
        <v>31</v>
      </c>
      <c r="D137" s="10">
        <v>9985207.549642049</v>
      </c>
      <c r="F137" s="11" t="str">
        <f t="shared" si="21"/>
        <v>1991Road</v>
      </c>
      <c r="G137" s="11" t="str">
        <f t="shared" si="22"/>
        <v>1991RoadTwo-wheelers</v>
      </c>
    </row>
    <row r="138" spans="1:7" ht="10.5">
      <c r="A138" s="8">
        <v>1992</v>
      </c>
      <c r="B138" s="9" t="s">
        <v>16</v>
      </c>
      <c r="C138" s="9" t="s">
        <v>19</v>
      </c>
      <c r="D138" s="10">
        <v>16151915.185737684</v>
      </c>
      <c r="F138" s="11" t="str">
        <f t="shared" si="21"/>
        <v>1992Air</v>
      </c>
      <c r="G138" s="11" t="str">
        <f t="shared" si="22"/>
        <v>1992AirAirP/Short Haul</v>
      </c>
    </row>
    <row r="139" spans="1:7" ht="10.5">
      <c r="A139" s="8">
        <v>1992</v>
      </c>
      <c r="B139" s="9" t="s">
        <v>16</v>
      </c>
      <c r="C139" s="9" t="s">
        <v>18</v>
      </c>
      <c r="D139" s="10">
        <v>17429913.418834556</v>
      </c>
      <c r="F139" s="11" t="str">
        <f t="shared" si="21"/>
        <v>1992Air</v>
      </c>
      <c r="G139" s="11" t="str">
        <f t="shared" si="22"/>
        <v>1992AirAirP/Medium Haul</v>
      </c>
    </row>
    <row r="140" spans="1:7" ht="10.5">
      <c r="A140" s="8">
        <v>1992</v>
      </c>
      <c r="B140" s="9" t="s">
        <v>16</v>
      </c>
      <c r="C140" s="9" t="s">
        <v>17</v>
      </c>
      <c r="D140" s="10">
        <v>116181493.00044057</v>
      </c>
      <c r="F140" s="11" t="str">
        <f t="shared" si="21"/>
        <v>1992Air</v>
      </c>
      <c r="G140" s="11" t="str">
        <f t="shared" si="22"/>
        <v>1992AirAirP/LongHaul</v>
      </c>
    </row>
    <row r="141" spans="1:7" ht="10.5">
      <c r="A141" s="8">
        <v>1992</v>
      </c>
      <c r="B141" s="9" t="s">
        <v>6</v>
      </c>
      <c r="C141" s="9" t="s">
        <v>20</v>
      </c>
      <c r="D141" s="10">
        <v>2879970.890810492</v>
      </c>
      <c r="F141" s="11" t="str">
        <f t="shared" si="21"/>
        <v>1992Maritime</v>
      </c>
      <c r="G141" s="11" t="str">
        <f t="shared" si="22"/>
        <v>1992MaritimeMaritimeP</v>
      </c>
    </row>
    <row r="142" spans="1:7" ht="10.5">
      <c r="A142" s="8">
        <v>1992</v>
      </c>
      <c r="B142" s="9" t="s">
        <v>12</v>
      </c>
      <c r="C142" s="9" t="s">
        <v>21</v>
      </c>
      <c r="D142" s="10">
        <v>4930033.77444251</v>
      </c>
      <c r="F142" s="11" t="str">
        <f t="shared" si="21"/>
        <v>1992Rail</v>
      </c>
      <c r="G142" s="11" t="str">
        <f t="shared" si="22"/>
        <v>1992RailRailP/Locomotive</v>
      </c>
    </row>
    <row r="143" spans="1:7" ht="10.5">
      <c r="A143" s="8">
        <v>1992</v>
      </c>
      <c r="B143" s="9" t="s">
        <v>12</v>
      </c>
      <c r="C143" s="9" t="s">
        <v>22</v>
      </c>
      <c r="D143" s="10">
        <v>6764876.369313739</v>
      </c>
      <c r="F143" s="11" t="str">
        <f t="shared" si="21"/>
        <v>1992Rail</v>
      </c>
      <c r="G143" s="11" t="str">
        <f t="shared" si="22"/>
        <v>1992RailRailP/RailCar</v>
      </c>
    </row>
    <row r="144" spans="1:7" ht="10.5">
      <c r="A144" s="8">
        <v>1992</v>
      </c>
      <c r="B144" s="9" t="s">
        <v>12</v>
      </c>
      <c r="C144" s="9" t="s">
        <v>23</v>
      </c>
      <c r="D144" s="10">
        <v>176842.08959035738</v>
      </c>
      <c r="F144" s="11" t="str">
        <f t="shared" si="21"/>
        <v>1992Rail</v>
      </c>
      <c r="G144" s="11" t="str">
        <f t="shared" si="22"/>
        <v>1992RailRailP/HighSpeedTrain</v>
      </c>
    </row>
    <row r="145" spans="1:7" ht="10.5">
      <c r="A145" s="8">
        <v>1992</v>
      </c>
      <c r="B145" s="9" t="s">
        <v>15</v>
      </c>
      <c r="C145" s="9" t="s">
        <v>32</v>
      </c>
      <c r="D145" s="10">
        <v>206384125.7087199</v>
      </c>
      <c r="F145" s="11" t="str">
        <f t="shared" si="21"/>
        <v>1992Road</v>
      </c>
      <c r="G145" s="11" t="str">
        <f t="shared" si="22"/>
        <v>1992RoadUrban PCs</v>
      </c>
    </row>
    <row r="146" spans="1:7" ht="10.5">
      <c r="A146" s="8">
        <v>1992</v>
      </c>
      <c r="B146" s="9" t="s">
        <v>15</v>
      </c>
      <c r="C146" s="9" t="s">
        <v>33</v>
      </c>
      <c r="D146" s="10">
        <v>183260550.85261518</v>
      </c>
      <c r="F146" s="11" t="str">
        <f aca="true" t="shared" si="23" ref="F146:F177">A146&amp;B146</f>
        <v>1992Road</v>
      </c>
      <c r="G146" s="11" t="str">
        <f aca="true" t="shared" si="24" ref="G146:G177">A146&amp;B146&amp;C146</f>
        <v>1992RoadNon urban PCs</v>
      </c>
    </row>
    <row r="147" spans="1:7" ht="10.5">
      <c r="A147" s="8">
        <v>1992</v>
      </c>
      <c r="B147" s="9" t="s">
        <v>15</v>
      </c>
      <c r="C147" s="9" t="s">
        <v>29</v>
      </c>
      <c r="D147" s="10">
        <v>18973812.289868843</v>
      </c>
      <c r="F147" s="11" t="str">
        <f t="shared" si="23"/>
        <v>1992Road</v>
      </c>
      <c r="G147" s="11" t="str">
        <f t="shared" si="24"/>
        <v>1992RoadBuses</v>
      </c>
    </row>
    <row r="148" spans="1:7" ht="10.5">
      <c r="A148" s="8">
        <v>1992</v>
      </c>
      <c r="B148" s="9" t="s">
        <v>15</v>
      </c>
      <c r="C148" s="9" t="s">
        <v>30</v>
      </c>
      <c r="D148" s="10">
        <v>3188505.144178085</v>
      </c>
      <c r="F148" s="11" t="str">
        <f t="shared" si="23"/>
        <v>1992Road</v>
      </c>
      <c r="G148" s="11" t="str">
        <f t="shared" si="24"/>
        <v>1992RoadCoaches</v>
      </c>
    </row>
    <row r="149" spans="1:7" ht="10.5">
      <c r="A149" s="8">
        <v>1992</v>
      </c>
      <c r="B149" s="9" t="s">
        <v>15</v>
      </c>
      <c r="C149" s="9" t="s">
        <v>31</v>
      </c>
      <c r="D149" s="10">
        <v>9921735.585211005</v>
      </c>
      <c r="F149" s="11" t="str">
        <f t="shared" si="23"/>
        <v>1992Road</v>
      </c>
      <c r="G149" s="11" t="str">
        <f t="shared" si="24"/>
        <v>1992RoadTwo-wheelers</v>
      </c>
    </row>
    <row r="150" spans="1:7" ht="10.5">
      <c r="A150" s="8">
        <v>1993</v>
      </c>
      <c r="B150" s="9" t="s">
        <v>16</v>
      </c>
      <c r="C150" s="9" t="s">
        <v>19</v>
      </c>
      <c r="D150" s="10">
        <v>16330477.268382471</v>
      </c>
      <c r="F150" s="11" t="str">
        <f t="shared" si="23"/>
        <v>1993Air</v>
      </c>
      <c r="G150" s="11" t="str">
        <f t="shared" si="24"/>
        <v>1993AirAirP/Short Haul</v>
      </c>
    </row>
    <row r="151" spans="1:7" ht="10.5">
      <c r="A151" s="8">
        <v>1993</v>
      </c>
      <c r="B151" s="9" t="s">
        <v>16</v>
      </c>
      <c r="C151" s="9" t="s">
        <v>18</v>
      </c>
      <c r="D151" s="10">
        <v>18441118.267599806</v>
      </c>
      <c r="F151" s="11" t="str">
        <f t="shared" si="23"/>
        <v>1993Air</v>
      </c>
      <c r="G151" s="11" t="str">
        <f t="shared" si="24"/>
        <v>1993AirAirP/Medium Haul</v>
      </c>
    </row>
    <row r="152" spans="1:7" ht="10.5">
      <c r="A152" s="8">
        <v>1993</v>
      </c>
      <c r="B152" s="9" t="s">
        <v>16</v>
      </c>
      <c r="C152" s="9" t="s">
        <v>17</v>
      </c>
      <c r="D152" s="10">
        <v>122337320.43458278</v>
      </c>
      <c r="F152" s="11" t="str">
        <f t="shared" si="23"/>
        <v>1993Air</v>
      </c>
      <c r="G152" s="11" t="str">
        <f t="shared" si="24"/>
        <v>1993AirAirP/LongHaul</v>
      </c>
    </row>
    <row r="153" spans="1:7" ht="10.5">
      <c r="A153" s="8">
        <v>1993</v>
      </c>
      <c r="B153" s="9" t="s">
        <v>6</v>
      </c>
      <c r="C153" s="9" t="s">
        <v>20</v>
      </c>
      <c r="D153" s="10">
        <v>2864586.7483450165</v>
      </c>
      <c r="F153" s="11" t="str">
        <f t="shared" si="23"/>
        <v>1993Maritime</v>
      </c>
      <c r="G153" s="11" t="str">
        <f t="shared" si="24"/>
        <v>1993MaritimeMaritimeP</v>
      </c>
    </row>
    <row r="154" spans="1:7" ht="10.5">
      <c r="A154" s="8">
        <v>1993</v>
      </c>
      <c r="B154" s="9" t="s">
        <v>12</v>
      </c>
      <c r="C154" s="9" t="s">
        <v>21</v>
      </c>
      <c r="D154" s="10">
        <v>5472593.170162087</v>
      </c>
      <c r="F154" s="11" t="str">
        <f t="shared" si="23"/>
        <v>1993Rail</v>
      </c>
      <c r="G154" s="11" t="str">
        <f t="shared" si="24"/>
        <v>1993RailRailP/Locomotive</v>
      </c>
    </row>
    <row r="155" spans="1:7" ht="10.5">
      <c r="A155" s="8">
        <v>1993</v>
      </c>
      <c r="B155" s="9" t="s">
        <v>12</v>
      </c>
      <c r="C155" s="9" t="s">
        <v>22</v>
      </c>
      <c r="D155" s="10">
        <v>6538459.799614326</v>
      </c>
      <c r="F155" s="11" t="str">
        <f t="shared" si="23"/>
        <v>1993Rail</v>
      </c>
      <c r="G155" s="11" t="str">
        <f t="shared" si="24"/>
        <v>1993RailRailP/RailCar</v>
      </c>
    </row>
    <row r="156" spans="1:7" ht="10.5">
      <c r="A156" s="8">
        <v>1993</v>
      </c>
      <c r="B156" s="9" t="s">
        <v>12</v>
      </c>
      <c r="C156" s="9" t="s">
        <v>23</v>
      </c>
      <c r="D156" s="10">
        <v>221014.4014920701</v>
      </c>
      <c r="F156" s="11" t="str">
        <f t="shared" si="23"/>
        <v>1993Rail</v>
      </c>
      <c r="G156" s="11" t="str">
        <f t="shared" si="24"/>
        <v>1993RailRailP/HighSpeedTrain</v>
      </c>
    </row>
    <row r="157" spans="1:7" ht="10.5">
      <c r="A157" s="8">
        <v>1993</v>
      </c>
      <c r="B157" s="9" t="s">
        <v>15</v>
      </c>
      <c r="C157" s="9" t="s">
        <v>32</v>
      </c>
      <c r="D157" s="10">
        <v>210767565.30233866</v>
      </c>
      <c r="F157" s="11" t="str">
        <f t="shared" si="23"/>
        <v>1993Road</v>
      </c>
      <c r="G157" s="11" t="str">
        <f t="shared" si="24"/>
        <v>1993RoadUrban PCs</v>
      </c>
    </row>
    <row r="158" spans="1:7" ht="10.5">
      <c r="A158" s="8">
        <v>1993</v>
      </c>
      <c r="B158" s="9" t="s">
        <v>15</v>
      </c>
      <c r="C158" s="9" t="s">
        <v>33</v>
      </c>
      <c r="D158" s="10">
        <v>186332705.152085</v>
      </c>
      <c r="F158" s="11" t="str">
        <f t="shared" si="23"/>
        <v>1993Road</v>
      </c>
      <c r="G158" s="11" t="str">
        <f t="shared" si="24"/>
        <v>1993RoadNon urban PCs</v>
      </c>
    </row>
    <row r="159" spans="1:7" ht="10.5">
      <c r="A159" s="8">
        <v>1993</v>
      </c>
      <c r="B159" s="9" t="s">
        <v>15</v>
      </c>
      <c r="C159" s="9" t="s">
        <v>29</v>
      </c>
      <c r="D159" s="10">
        <v>19133942.91146251</v>
      </c>
      <c r="F159" s="11" t="str">
        <f t="shared" si="23"/>
        <v>1993Road</v>
      </c>
      <c r="G159" s="11" t="str">
        <f t="shared" si="24"/>
        <v>1993RoadBuses</v>
      </c>
    </row>
    <row r="160" spans="1:7" ht="10.5">
      <c r="A160" s="8">
        <v>1993</v>
      </c>
      <c r="B160" s="9" t="s">
        <v>15</v>
      </c>
      <c r="C160" s="9" t="s">
        <v>30</v>
      </c>
      <c r="D160" s="10">
        <v>3218219.140183164</v>
      </c>
      <c r="F160" s="11" t="str">
        <f t="shared" si="23"/>
        <v>1993Road</v>
      </c>
      <c r="G160" s="11" t="str">
        <f t="shared" si="24"/>
        <v>1993RoadCoaches</v>
      </c>
    </row>
    <row r="161" spans="1:7" ht="10.5">
      <c r="A161" s="8">
        <v>1993</v>
      </c>
      <c r="B161" s="9" t="s">
        <v>15</v>
      </c>
      <c r="C161" s="9" t="s">
        <v>31</v>
      </c>
      <c r="D161" s="10">
        <v>9868978.650606276</v>
      </c>
      <c r="F161" s="11" t="str">
        <f t="shared" si="23"/>
        <v>1993Road</v>
      </c>
      <c r="G161" s="11" t="str">
        <f t="shared" si="24"/>
        <v>1993RoadTwo-wheelers</v>
      </c>
    </row>
    <row r="162" spans="1:7" ht="10.5">
      <c r="A162" s="8">
        <v>1994</v>
      </c>
      <c r="B162" s="9" t="s">
        <v>16</v>
      </c>
      <c r="C162" s="9" t="s">
        <v>19</v>
      </c>
      <c r="D162" s="10">
        <v>16519524.542011563</v>
      </c>
      <c r="F162" s="11" t="str">
        <f t="shared" si="23"/>
        <v>1994Air</v>
      </c>
      <c r="G162" s="11" t="str">
        <f t="shared" si="24"/>
        <v>1994AirAirP/Short Haul</v>
      </c>
    </row>
    <row r="163" spans="1:7" ht="10.5">
      <c r="A163" s="8">
        <v>1994</v>
      </c>
      <c r="B163" s="9" t="s">
        <v>16</v>
      </c>
      <c r="C163" s="9" t="s">
        <v>18</v>
      </c>
      <c r="D163" s="10">
        <v>19515181.67748273</v>
      </c>
      <c r="F163" s="11" t="str">
        <f t="shared" si="23"/>
        <v>1994Air</v>
      </c>
      <c r="G163" s="11" t="str">
        <f t="shared" si="24"/>
        <v>1994AirAirP/Medium Haul</v>
      </c>
    </row>
    <row r="164" spans="1:7" ht="10.5">
      <c r="A164" s="8">
        <v>1994</v>
      </c>
      <c r="B164" s="9" t="s">
        <v>16</v>
      </c>
      <c r="C164" s="9" t="s">
        <v>17</v>
      </c>
      <c r="D164" s="10">
        <v>128834041.74341959</v>
      </c>
      <c r="F164" s="11" t="str">
        <f t="shared" si="23"/>
        <v>1994Air</v>
      </c>
      <c r="G164" s="11" t="str">
        <f t="shared" si="24"/>
        <v>1994AirAirP/LongHaul</v>
      </c>
    </row>
    <row r="165" spans="1:7" ht="10.5">
      <c r="A165" s="8">
        <v>1994</v>
      </c>
      <c r="B165" s="9" t="s">
        <v>6</v>
      </c>
      <c r="C165" s="9" t="s">
        <v>20</v>
      </c>
      <c r="D165" s="10">
        <v>2899830.497386649</v>
      </c>
      <c r="F165" s="11" t="str">
        <f t="shared" si="23"/>
        <v>1994Maritime</v>
      </c>
      <c r="G165" s="11" t="str">
        <f t="shared" si="24"/>
        <v>1994MaritimeMaritimeP</v>
      </c>
    </row>
    <row r="166" spans="1:7" ht="10.5">
      <c r="A166" s="8">
        <v>1994</v>
      </c>
      <c r="B166" s="9" t="s">
        <v>12</v>
      </c>
      <c r="C166" s="9" t="s">
        <v>21</v>
      </c>
      <c r="D166" s="10">
        <v>5358956.038186248</v>
      </c>
      <c r="F166" s="11" t="str">
        <f t="shared" si="23"/>
        <v>1994Rail</v>
      </c>
      <c r="G166" s="11" t="str">
        <f t="shared" si="24"/>
        <v>1994RailRailP/Locomotive</v>
      </c>
    </row>
    <row r="167" spans="1:7" ht="10.5">
      <c r="A167" s="8">
        <v>1994</v>
      </c>
      <c r="B167" s="9" t="s">
        <v>12</v>
      </c>
      <c r="C167" s="9" t="s">
        <v>22</v>
      </c>
      <c r="D167" s="10">
        <v>7471616.174870152</v>
      </c>
      <c r="F167" s="11" t="str">
        <f t="shared" si="23"/>
        <v>1994Rail</v>
      </c>
      <c r="G167" s="11" t="str">
        <f t="shared" si="24"/>
        <v>1994RailRailP/RailCar</v>
      </c>
    </row>
    <row r="168" spans="1:7" ht="10.5">
      <c r="A168" s="8">
        <v>1994</v>
      </c>
      <c r="B168" s="9" t="s">
        <v>12</v>
      </c>
      <c r="C168" s="9" t="s">
        <v>23</v>
      </c>
      <c r="D168" s="10">
        <v>245078.52398615028</v>
      </c>
      <c r="F168" s="11" t="str">
        <f t="shared" si="23"/>
        <v>1994Rail</v>
      </c>
      <c r="G168" s="11" t="str">
        <f t="shared" si="24"/>
        <v>1994RailRailP/HighSpeedTrain</v>
      </c>
    </row>
    <row r="169" spans="1:7" ht="10.5">
      <c r="A169" s="8">
        <v>1994</v>
      </c>
      <c r="B169" s="9" t="s">
        <v>15</v>
      </c>
      <c r="C169" s="9" t="s">
        <v>32</v>
      </c>
      <c r="D169" s="10">
        <v>215757838.50510523</v>
      </c>
      <c r="F169" s="11" t="str">
        <f t="shared" si="23"/>
        <v>1994Road</v>
      </c>
      <c r="G169" s="11" t="str">
        <f t="shared" si="24"/>
        <v>1994RoadUrban PCs</v>
      </c>
    </row>
    <row r="170" spans="1:7" ht="10.5">
      <c r="A170" s="8">
        <v>1994</v>
      </c>
      <c r="B170" s="9" t="s">
        <v>15</v>
      </c>
      <c r="C170" s="9" t="s">
        <v>33</v>
      </c>
      <c r="D170" s="10">
        <v>189886170.39173314</v>
      </c>
      <c r="F170" s="11" t="str">
        <f t="shared" si="23"/>
        <v>1994Road</v>
      </c>
      <c r="G170" s="11" t="str">
        <f t="shared" si="24"/>
        <v>1994RoadNon urban PCs</v>
      </c>
    </row>
    <row r="171" spans="1:7" ht="10.5">
      <c r="A171" s="8">
        <v>1994</v>
      </c>
      <c r="B171" s="9" t="s">
        <v>15</v>
      </c>
      <c r="C171" s="9" t="s">
        <v>29</v>
      </c>
      <c r="D171" s="10">
        <v>19263316.352889776</v>
      </c>
      <c r="F171" s="11" t="str">
        <f t="shared" si="23"/>
        <v>1994Road</v>
      </c>
      <c r="G171" s="11" t="str">
        <f t="shared" si="24"/>
        <v>1994RoadBuses</v>
      </c>
    </row>
    <row r="172" spans="1:7" ht="10.5">
      <c r="A172" s="8">
        <v>1994</v>
      </c>
      <c r="B172" s="9" t="s">
        <v>15</v>
      </c>
      <c r="C172" s="9" t="s">
        <v>30</v>
      </c>
      <c r="D172" s="10">
        <v>3243734.870647917</v>
      </c>
      <c r="F172" s="11" t="str">
        <f t="shared" si="23"/>
        <v>1994Road</v>
      </c>
      <c r="G172" s="11" t="str">
        <f t="shared" si="24"/>
        <v>1994RoadCoaches</v>
      </c>
    </row>
    <row r="173" spans="1:7" ht="10.5">
      <c r="A173" s="8">
        <v>1994</v>
      </c>
      <c r="B173" s="9" t="s">
        <v>15</v>
      </c>
      <c r="C173" s="9" t="s">
        <v>31</v>
      </c>
      <c r="D173" s="10">
        <v>9807660.695163568</v>
      </c>
      <c r="F173" s="11" t="str">
        <f t="shared" si="23"/>
        <v>1994Road</v>
      </c>
      <c r="G173" s="11" t="str">
        <f t="shared" si="24"/>
        <v>1994RoadTwo-wheelers</v>
      </c>
    </row>
    <row r="174" spans="1:7" ht="10.5">
      <c r="A174" s="8">
        <v>1995</v>
      </c>
      <c r="B174" s="9" t="s">
        <v>16</v>
      </c>
      <c r="C174" s="9" t="s">
        <v>19</v>
      </c>
      <c r="D174" s="10">
        <v>16719075.913450258</v>
      </c>
      <c r="F174" s="11" t="str">
        <f t="shared" si="23"/>
        <v>1995Air</v>
      </c>
      <c r="G174" s="11" t="str">
        <f t="shared" si="24"/>
        <v>1995AirAirP/Short Haul</v>
      </c>
    </row>
    <row r="175" spans="1:7" ht="10.5">
      <c r="A175" s="8">
        <v>1995</v>
      </c>
      <c r="B175" s="9" t="s">
        <v>16</v>
      </c>
      <c r="C175" s="9" t="s">
        <v>18</v>
      </c>
      <c r="D175" s="10">
        <v>20655980.818258367</v>
      </c>
      <c r="F175" s="11" t="str">
        <f t="shared" si="23"/>
        <v>1995Air</v>
      </c>
      <c r="G175" s="11" t="str">
        <f t="shared" si="24"/>
        <v>1995AirAirP/Medium Haul</v>
      </c>
    </row>
    <row r="176" spans="1:7" ht="10.5">
      <c r="A176" s="8">
        <v>1995</v>
      </c>
      <c r="B176" s="9" t="s">
        <v>16</v>
      </c>
      <c r="C176" s="9" t="s">
        <v>17</v>
      </c>
      <c r="D176" s="10">
        <v>135689710.33973172</v>
      </c>
      <c r="F176" s="11" t="str">
        <f t="shared" si="23"/>
        <v>1995Air</v>
      </c>
      <c r="G176" s="11" t="str">
        <f t="shared" si="24"/>
        <v>1995AirAirP/LongHaul</v>
      </c>
    </row>
    <row r="177" spans="1:7" ht="10.5">
      <c r="A177" s="8">
        <v>1995</v>
      </c>
      <c r="B177" s="9" t="s">
        <v>6</v>
      </c>
      <c r="C177" s="9" t="s">
        <v>20</v>
      </c>
      <c r="D177" s="10">
        <v>2759542.3937758263</v>
      </c>
      <c r="F177" s="11" t="str">
        <f t="shared" si="23"/>
        <v>1995Maritime</v>
      </c>
      <c r="G177" s="11" t="str">
        <f t="shared" si="24"/>
        <v>1995MaritimeMaritimeP</v>
      </c>
    </row>
    <row r="178" spans="1:7" ht="10.5">
      <c r="A178" s="8">
        <v>1995</v>
      </c>
      <c r="B178" s="9" t="s">
        <v>12</v>
      </c>
      <c r="C178" s="9" t="s">
        <v>21</v>
      </c>
      <c r="D178" s="10">
        <v>5271752.248439496</v>
      </c>
      <c r="F178" s="11" t="str">
        <f aca="true" t="shared" si="25" ref="F178:F209">A178&amp;B178</f>
        <v>1995Rail</v>
      </c>
      <c r="G178" s="11" t="str">
        <f aca="true" t="shared" si="26" ref="G178:G209">A178&amp;B178&amp;C178</f>
        <v>1995RailRailP/Locomotive</v>
      </c>
    </row>
    <row r="179" spans="1:7" ht="10.5">
      <c r="A179" s="8">
        <v>1995</v>
      </c>
      <c r="B179" s="9" t="s">
        <v>12</v>
      </c>
      <c r="C179" s="9" t="s">
        <v>22</v>
      </c>
      <c r="D179" s="10">
        <v>7397499.877548082</v>
      </c>
      <c r="F179" s="11" t="str">
        <f t="shared" si="25"/>
        <v>1995Rail</v>
      </c>
      <c r="G179" s="11" t="str">
        <f t="shared" si="26"/>
        <v>1995RailRailP/RailCar</v>
      </c>
    </row>
    <row r="180" spans="1:7" ht="10.5">
      <c r="A180" s="8">
        <v>1995</v>
      </c>
      <c r="B180" s="9" t="s">
        <v>12</v>
      </c>
      <c r="C180" s="9" t="s">
        <v>23</v>
      </c>
      <c r="D180" s="10">
        <v>272024.8005119762</v>
      </c>
      <c r="F180" s="11" t="str">
        <f t="shared" si="25"/>
        <v>1995Rail</v>
      </c>
      <c r="G180" s="11" t="str">
        <f t="shared" si="26"/>
        <v>1995RailRailP/HighSpeedTrain</v>
      </c>
    </row>
    <row r="181" spans="1:7" ht="10.5">
      <c r="A181" s="8">
        <v>1995</v>
      </c>
      <c r="B181" s="9" t="s">
        <v>15</v>
      </c>
      <c r="C181" s="9" t="s">
        <v>32</v>
      </c>
      <c r="D181" s="10">
        <v>219956425.5479324</v>
      </c>
      <c r="F181" s="11" t="str">
        <f t="shared" si="25"/>
        <v>1995Road</v>
      </c>
      <c r="G181" s="11" t="str">
        <f t="shared" si="26"/>
        <v>1995RoadUrban PCs</v>
      </c>
    </row>
    <row r="182" spans="1:7" ht="10.5">
      <c r="A182" s="8">
        <v>1995</v>
      </c>
      <c r="B182" s="9" t="s">
        <v>15</v>
      </c>
      <c r="C182" s="9" t="s">
        <v>33</v>
      </c>
      <c r="D182" s="10">
        <v>192608509.55825898</v>
      </c>
      <c r="F182" s="11" t="str">
        <f t="shared" si="25"/>
        <v>1995Road</v>
      </c>
      <c r="G182" s="11" t="str">
        <f t="shared" si="26"/>
        <v>1995RoadNon urban PCs</v>
      </c>
    </row>
    <row r="183" spans="1:7" ht="10.5">
      <c r="A183" s="8">
        <v>1995</v>
      </c>
      <c r="B183" s="9" t="s">
        <v>15</v>
      </c>
      <c r="C183" s="9" t="s">
        <v>29</v>
      </c>
      <c r="D183" s="10">
        <v>19382671.18135865</v>
      </c>
      <c r="F183" s="11" t="str">
        <f t="shared" si="25"/>
        <v>1995Road</v>
      </c>
      <c r="G183" s="11" t="str">
        <f t="shared" si="26"/>
        <v>1995RoadBuses</v>
      </c>
    </row>
    <row r="184" spans="1:7" ht="10.5">
      <c r="A184" s="8">
        <v>1995</v>
      </c>
      <c r="B184" s="9" t="s">
        <v>15</v>
      </c>
      <c r="C184" s="9" t="s">
        <v>30</v>
      </c>
      <c r="D184" s="10">
        <v>3267293.14382178</v>
      </c>
      <c r="F184" s="11" t="str">
        <f t="shared" si="25"/>
        <v>1995Road</v>
      </c>
      <c r="G184" s="11" t="str">
        <f t="shared" si="26"/>
        <v>1995RoadCoaches</v>
      </c>
    </row>
    <row r="185" spans="1:7" ht="10.5">
      <c r="A185" s="8">
        <v>1995</v>
      </c>
      <c r="B185" s="9" t="s">
        <v>15</v>
      </c>
      <c r="C185" s="9" t="s">
        <v>31</v>
      </c>
      <c r="D185" s="10">
        <v>9742222.400623782</v>
      </c>
      <c r="F185" s="11" t="str">
        <f t="shared" si="25"/>
        <v>1995Road</v>
      </c>
      <c r="G185" s="11" t="str">
        <f t="shared" si="26"/>
        <v>1995RoadTwo-wheelers</v>
      </c>
    </row>
    <row r="186" spans="1:7" ht="10.5">
      <c r="A186" s="8">
        <v>1996</v>
      </c>
      <c r="B186" s="9" t="s">
        <v>16</v>
      </c>
      <c r="C186" s="9" t="s">
        <v>19</v>
      </c>
      <c r="D186" s="10">
        <v>16271242.100734895</v>
      </c>
      <c r="F186" s="11" t="str">
        <f t="shared" si="25"/>
        <v>1996Air</v>
      </c>
      <c r="G186" s="11" t="str">
        <f t="shared" si="26"/>
        <v>1996AirAirP/Short Haul</v>
      </c>
    </row>
    <row r="187" spans="1:7" ht="10.5">
      <c r="A187" s="8">
        <v>1996</v>
      </c>
      <c r="B187" s="9" t="s">
        <v>16</v>
      </c>
      <c r="C187" s="9" t="s">
        <v>18</v>
      </c>
      <c r="D187" s="10">
        <v>21468162.491333228</v>
      </c>
      <c r="F187" s="11" t="str">
        <f t="shared" si="25"/>
        <v>1996Air</v>
      </c>
      <c r="G187" s="11" t="str">
        <f t="shared" si="26"/>
        <v>1996AirAirP/Medium Haul</v>
      </c>
    </row>
    <row r="188" spans="1:7" ht="10.5">
      <c r="A188" s="8">
        <v>1996</v>
      </c>
      <c r="B188" s="9" t="s">
        <v>16</v>
      </c>
      <c r="C188" s="9" t="s">
        <v>17</v>
      </c>
      <c r="D188" s="10">
        <v>131900228.4257086</v>
      </c>
      <c r="F188" s="11" t="str">
        <f t="shared" si="25"/>
        <v>1996Air</v>
      </c>
      <c r="G188" s="11" t="str">
        <f t="shared" si="26"/>
        <v>1996AirAirP/LongHaul</v>
      </c>
    </row>
    <row r="189" spans="1:7" ht="10.5">
      <c r="A189" s="8">
        <v>1996</v>
      </c>
      <c r="B189" s="9" t="s">
        <v>6</v>
      </c>
      <c r="C189" s="9" t="s">
        <v>20</v>
      </c>
      <c r="D189" s="10">
        <v>2854855.8840046176</v>
      </c>
      <c r="F189" s="11" t="str">
        <f t="shared" si="25"/>
        <v>1996Maritime</v>
      </c>
      <c r="G189" s="11" t="str">
        <f t="shared" si="26"/>
        <v>1996MaritimeMaritimeP</v>
      </c>
    </row>
    <row r="190" spans="1:7" ht="10.5">
      <c r="A190" s="8">
        <v>1996</v>
      </c>
      <c r="B190" s="9" t="s">
        <v>12</v>
      </c>
      <c r="C190" s="9" t="s">
        <v>21</v>
      </c>
      <c r="D190" s="10">
        <v>5425478.683126347</v>
      </c>
      <c r="F190" s="11" t="str">
        <f t="shared" si="25"/>
        <v>1996Rail</v>
      </c>
      <c r="G190" s="11" t="str">
        <f t="shared" si="26"/>
        <v>1996RailRailP/Locomotive</v>
      </c>
    </row>
    <row r="191" spans="1:7" ht="10.5">
      <c r="A191" s="8">
        <v>1996</v>
      </c>
      <c r="B191" s="9" t="s">
        <v>12</v>
      </c>
      <c r="C191" s="9" t="s">
        <v>22</v>
      </c>
      <c r="D191" s="10">
        <v>7035008.616756745</v>
      </c>
      <c r="F191" s="11" t="str">
        <f t="shared" si="25"/>
        <v>1996Rail</v>
      </c>
      <c r="G191" s="11" t="str">
        <f t="shared" si="26"/>
        <v>1996RailRailP/RailCar</v>
      </c>
    </row>
    <row r="192" spans="1:7" ht="10.5">
      <c r="A192" s="8">
        <v>1996</v>
      </c>
      <c r="B192" s="9" t="s">
        <v>12</v>
      </c>
      <c r="C192" s="9" t="s">
        <v>23</v>
      </c>
      <c r="D192" s="10">
        <v>447874.1448475158</v>
      </c>
      <c r="F192" s="11" t="str">
        <f t="shared" si="25"/>
        <v>1996Rail</v>
      </c>
      <c r="G192" s="11" t="str">
        <f t="shared" si="26"/>
        <v>1996RailRailP/HighSpeedTrain</v>
      </c>
    </row>
    <row r="193" spans="1:7" ht="10.5">
      <c r="A193" s="8">
        <v>1996</v>
      </c>
      <c r="B193" s="9" t="s">
        <v>15</v>
      </c>
      <c r="C193" s="9" t="s">
        <v>32</v>
      </c>
      <c r="D193" s="10">
        <v>224069143.49068904</v>
      </c>
      <c r="F193" s="11" t="str">
        <f t="shared" si="25"/>
        <v>1996Road</v>
      </c>
      <c r="G193" s="11" t="str">
        <f t="shared" si="26"/>
        <v>1996RoadUrban PCs</v>
      </c>
    </row>
    <row r="194" spans="1:7" ht="10.5">
      <c r="A194" s="8">
        <v>1996</v>
      </c>
      <c r="B194" s="9" t="s">
        <v>15</v>
      </c>
      <c r="C194" s="9" t="s">
        <v>33</v>
      </c>
      <c r="D194" s="10">
        <v>195225942.38015637</v>
      </c>
      <c r="F194" s="11" t="str">
        <f t="shared" si="25"/>
        <v>1996Road</v>
      </c>
      <c r="G194" s="11" t="str">
        <f t="shared" si="26"/>
        <v>1996RoadNon urban PCs</v>
      </c>
    </row>
    <row r="195" spans="1:7" ht="10.5">
      <c r="A195" s="8">
        <v>1996</v>
      </c>
      <c r="B195" s="9" t="s">
        <v>15</v>
      </c>
      <c r="C195" s="9" t="s">
        <v>29</v>
      </c>
      <c r="D195" s="10">
        <v>19487174.714911558</v>
      </c>
      <c r="F195" s="11" t="str">
        <f t="shared" si="25"/>
        <v>1996Road</v>
      </c>
      <c r="G195" s="11" t="str">
        <f t="shared" si="26"/>
        <v>1996RoadBuses</v>
      </c>
    </row>
    <row r="196" spans="1:7" ht="10.5">
      <c r="A196" s="8">
        <v>1996</v>
      </c>
      <c r="B196" s="9" t="s">
        <v>15</v>
      </c>
      <c r="C196" s="9" t="s">
        <v>30</v>
      </c>
      <c r="D196" s="10">
        <v>3288504.0589196845</v>
      </c>
      <c r="F196" s="11" t="str">
        <f t="shared" si="25"/>
        <v>1996Road</v>
      </c>
      <c r="G196" s="11" t="str">
        <f t="shared" si="26"/>
        <v>1996RoadCoaches</v>
      </c>
    </row>
    <row r="197" spans="1:7" ht="10.5">
      <c r="A197" s="8">
        <v>1996</v>
      </c>
      <c r="B197" s="9" t="s">
        <v>15</v>
      </c>
      <c r="C197" s="9" t="s">
        <v>31</v>
      </c>
      <c r="D197" s="10">
        <v>9672665.788358932</v>
      </c>
      <c r="F197" s="11" t="str">
        <f t="shared" si="25"/>
        <v>1996Road</v>
      </c>
      <c r="G197" s="11" t="str">
        <f t="shared" si="26"/>
        <v>1996RoadTwo-wheelers</v>
      </c>
    </row>
    <row r="198" spans="1:7" ht="10.5">
      <c r="A198" s="8">
        <v>1997</v>
      </c>
      <c r="B198" s="9" t="s">
        <v>16</v>
      </c>
      <c r="C198" s="9" t="s">
        <v>19</v>
      </c>
      <c r="D198" s="10">
        <v>16920399.333108045</v>
      </c>
      <c r="F198" s="11" t="str">
        <f t="shared" si="25"/>
        <v>1997Air</v>
      </c>
      <c r="G198" s="11" t="str">
        <f t="shared" si="26"/>
        <v>1997AirAirP/Short Haul</v>
      </c>
    </row>
    <row r="199" spans="1:7" ht="10.5">
      <c r="A199" s="8">
        <v>1997</v>
      </c>
      <c r="B199" s="9" t="s">
        <v>16</v>
      </c>
      <c r="C199" s="9" t="s">
        <v>18</v>
      </c>
      <c r="D199" s="10">
        <v>22805032.242611527</v>
      </c>
      <c r="F199" s="11" t="str">
        <f t="shared" si="25"/>
        <v>1997Air</v>
      </c>
      <c r="G199" s="11" t="str">
        <f t="shared" si="26"/>
        <v>1997AirAirP/Medium Haul</v>
      </c>
    </row>
    <row r="200" spans="1:7" ht="10.5">
      <c r="A200" s="8">
        <v>1997</v>
      </c>
      <c r="B200" s="9" t="s">
        <v>16</v>
      </c>
      <c r="C200" s="9" t="s">
        <v>17</v>
      </c>
      <c r="D200" s="10">
        <v>139959696.8463447</v>
      </c>
      <c r="F200" s="11" t="str">
        <f t="shared" si="25"/>
        <v>1997Air</v>
      </c>
      <c r="G200" s="11" t="str">
        <f t="shared" si="26"/>
        <v>1997AirAirP/LongHaul</v>
      </c>
    </row>
    <row r="201" spans="1:7" ht="10.5">
      <c r="A201" s="8">
        <v>1997</v>
      </c>
      <c r="B201" s="9" t="s">
        <v>6</v>
      </c>
      <c r="C201" s="9" t="s">
        <v>20</v>
      </c>
      <c r="D201" s="10">
        <v>2911909.6165612964</v>
      </c>
      <c r="F201" s="11" t="str">
        <f t="shared" si="25"/>
        <v>1997Maritime</v>
      </c>
      <c r="G201" s="11" t="str">
        <f t="shared" si="26"/>
        <v>1997MaritimeMaritimeP</v>
      </c>
    </row>
    <row r="202" spans="1:7" ht="10.5">
      <c r="A202" s="8">
        <v>1997</v>
      </c>
      <c r="B202" s="9" t="s">
        <v>12</v>
      </c>
      <c r="C202" s="9" t="s">
        <v>21</v>
      </c>
      <c r="D202" s="10">
        <v>5278205.410735114</v>
      </c>
      <c r="F202" s="11" t="str">
        <f t="shared" si="25"/>
        <v>1997Rail</v>
      </c>
      <c r="G202" s="11" t="str">
        <f t="shared" si="26"/>
        <v>1997RailRailP/Locomotive</v>
      </c>
    </row>
    <row r="203" spans="1:7" ht="10.5">
      <c r="A203" s="8">
        <v>1997</v>
      </c>
      <c r="B203" s="9" t="s">
        <v>12</v>
      </c>
      <c r="C203" s="9" t="s">
        <v>22</v>
      </c>
      <c r="D203" s="10">
        <v>7199613.82372341</v>
      </c>
      <c r="F203" s="11" t="str">
        <f t="shared" si="25"/>
        <v>1997Rail</v>
      </c>
      <c r="G203" s="11" t="str">
        <f t="shared" si="26"/>
        <v>1997RailRailP/RailCar</v>
      </c>
    </row>
    <row r="204" spans="1:7" ht="10.5">
      <c r="A204" s="8">
        <v>1997</v>
      </c>
      <c r="B204" s="9" t="s">
        <v>12</v>
      </c>
      <c r="C204" s="9" t="s">
        <v>23</v>
      </c>
      <c r="D204" s="10">
        <v>481055.03312974144</v>
      </c>
      <c r="F204" s="11" t="str">
        <f t="shared" si="25"/>
        <v>1997Rail</v>
      </c>
      <c r="G204" s="11" t="str">
        <f t="shared" si="26"/>
        <v>1997RailRailP/HighSpeedTrain</v>
      </c>
    </row>
    <row r="205" spans="1:7" ht="10.5">
      <c r="A205" s="8">
        <v>1997</v>
      </c>
      <c r="B205" s="9" t="s">
        <v>15</v>
      </c>
      <c r="C205" s="9" t="s">
        <v>32</v>
      </c>
      <c r="D205" s="10">
        <v>228074611.58979166</v>
      </c>
      <c r="F205" s="11" t="str">
        <f t="shared" si="25"/>
        <v>1997Road</v>
      </c>
      <c r="G205" s="11" t="str">
        <f t="shared" si="26"/>
        <v>1997RoadUrban PCs</v>
      </c>
    </row>
    <row r="206" spans="1:7" ht="10.5">
      <c r="A206" s="8">
        <v>1997</v>
      </c>
      <c r="B206" s="9" t="s">
        <v>15</v>
      </c>
      <c r="C206" s="9" t="s">
        <v>33</v>
      </c>
      <c r="D206" s="10">
        <v>197766117.92050058</v>
      </c>
      <c r="F206" s="11" t="str">
        <f t="shared" si="25"/>
        <v>1997Road</v>
      </c>
      <c r="G206" s="11" t="str">
        <f t="shared" si="26"/>
        <v>1997RoadNon urban PCs</v>
      </c>
    </row>
    <row r="207" spans="1:7" ht="10.5">
      <c r="A207" s="8">
        <v>1997</v>
      </c>
      <c r="B207" s="9" t="s">
        <v>15</v>
      </c>
      <c r="C207" s="9" t="s">
        <v>29</v>
      </c>
      <c r="D207" s="10">
        <v>19578141.060803954</v>
      </c>
      <c r="F207" s="11" t="str">
        <f t="shared" si="25"/>
        <v>1997Road</v>
      </c>
      <c r="G207" s="11" t="str">
        <f t="shared" si="26"/>
        <v>1997RoadBuses</v>
      </c>
    </row>
    <row r="208" spans="1:7" ht="10.5">
      <c r="A208" s="8">
        <v>1997</v>
      </c>
      <c r="B208" s="9" t="s">
        <v>15</v>
      </c>
      <c r="C208" s="9" t="s">
        <v>30</v>
      </c>
      <c r="D208" s="10">
        <v>3307780.167752282</v>
      </c>
      <c r="F208" s="11" t="str">
        <f t="shared" si="25"/>
        <v>1997Road</v>
      </c>
      <c r="G208" s="11" t="str">
        <f t="shared" si="26"/>
        <v>1997RoadCoaches</v>
      </c>
    </row>
    <row r="209" spans="1:7" ht="10.5">
      <c r="A209" s="8">
        <v>1997</v>
      </c>
      <c r="B209" s="9" t="s">
        <v>15</v>
      </c>
      <c r="C209" s="9" t="s">
        <v>31</v>
      </c>
      <c r="D209" s="10">
        <v>9537417.703304434</v>
      </c>
      <c r="F209" s="11" t="str">
        <f t="shared" si="25"/>
        <v>1997Road</v>
      </c>
      <c r="G209" s="11" t="str">
        <f t="shared" si="26"/>
        <v>1997RoadTwo-wheelers</v>
      </c>
    </row>
    <row r="210" spans="1:7" ht="10.5">
      <c r="A210" s="8">
        <v>1998</v>
      </c>
      <c r="B210" s="9" t="s">
        <v>16</v>
      </c>
      <c r="C210" s="9" t="s">
        <v>19</v>
      </c>
      <c r="D210" s="10">
        <v>17769700.29070184</v>
      </c>
      <c r="F210" s="11" t="str">
        <f aca="true" t="shared" si="27" ref="F210:F245">A210&amp;B210</f>
        <v>1998Air</v>
      </c>
      <c r="G210" s="11" t="str">
        <f aca="true" t="shared" si="28" ref="G210:G245">A210&amp;B210&amp;C210</f>
        <v>1998AirAirP/Short Haul</v>
      </c>
    </row>
    <row r="211" spans="1:7" ht="10.5">
      <c r="A211" s="8">
        <v>1998</v>
      </c>
      <c r="B211" s="9" t="s">
        <v>16</v>
      </c>
      <c r="C211" s="9" t="s">
        <v>18</v>
      </c>
      <c r="D211" s="10">
        <v>25165258.80700986</v>
      </c>
      <c r="F211" s="11" t="str">
        <f t="shared" si="27"/>
        <v>1998Air</v>
      </c>
      <c r="G211" s="11" t="str">
        <f t="shared" si="28"/>
        <v>1998AirAirP/Medium Haul</v>
      </c>
    </row>
    <row r="212" spans="1:7" ht="10.5">
      <c r="A212" s="8">
        <v>1998</v>
      </c>
      <c r="B212" s="9" t="s">
        <v>16</v>
      </c>
      <c r="C212" s="9" t="s">
        <v>17</v>
      </c>
      <c r="D212" s="10">
        <v>153466148.62306613</v>
      </c>
      <c r="F212" s="11" t="str">
        <f t="shared" si="27"/>
        <v>1998Air</v>
      </c>
      <c r="G212" s="11" t="str">
        <f t="shared" si="28"/>
        <v>1998AirAirP/LongHaul</v>
      </c>
    </row>
    <row r="213" spans="1:7" ht="10.5">
      <c r="A213" s="8">
        <v>1998</v>
      </c>
      <c r="B213" s="9" t="s">
        <v>6</v>
      </c>
      <c r="C213" s="9" t="s">
        <v>20</v>
      </c>
      <c r="D213" s="10">
        <v>3111424.6362659936</v>
      </c>
      <c r="F213" s="11" t="str">
        <f t="shared" si="27"/>
        <v>1998Maritime</v>
      </c>
      <c r="G213" s="11" t="str">
        <f t="shared" si="28"/>
        <v>1998MaritimeMaritimeP</v>
      </c>
    </row>
    <row r="214" spans="1:7" ht="10.5">
      <c r="A214" s="8">
        <v>1998</v>
      </c>
      <c r="B214" s="9" t="s">
        <v>12</v>
      </c>
      <c r="C214" s="9" t="s">
        <v>21</v>
      </c>
      <c r="D214" s="10">
        <v>5229685.664442531</v>
      </c>
      <c r="F214" s="11" t="str">
        <f t="shared" si="27"/>
        <v>1998Rail</v>
      </c>
      <c r="G214" s="11" t="str">
        <f t="shared" si="28"/>
        <v>1998RailRailP/Locomotive</v>
      </c>
    </row>
    <row r="215" spans="1:7" ht="10.5">
      <c r="A215" s="8">
        <v>1998</v>
      </c>
      <c r="B215" s="9" t="s">
        <v>12</v>
      </c>
      <c r="C215" s="9" t="s">
        <v>22</v>
      </c>
      <c r="D215" s="10">
        <v>7943434.237441668</v>
      </c>
      <c r="F215" s="11" t="str">
        <f t="shared" si="27"/>
        <v>1998Rail</v>
      </c>
      <c r="G215" s="11" t="str">
        <f t="shared" si="28"/>
        <v>1998RailRailP/RailCar</v>
      </c>
    </row>
    <row r="216" spans="1:7" ht="10.5">
      <c r="A216" s="8">
        <v>1998</v>
      </c>
      <c r="B216" s="9" t="s">
        <v>12</v>
      </c>
      <c r="C216" s="9" t="s">
        <v>23</v>
      </c>
      <c r="D216" s="10">
        <v>536097.8931759543</v>
      </c>
      <c r="F216" s="11" t="str">
        <f t="shared" si="27"/>
        <v>1998Rail</v>
      </c>
      <c r="G216" s="11" t="str">
        <f t="shared" si="28"/>
        <v>1998RailRailP/HighSpeedTrain</v>
      </c>
    </row>
    <row r="217" spans="1:7" ht="10.5">
      <c r="A217" s="8">
        <v>1998</v>
      </c>
      <c r="B217" s="9" t="s">
        <v>15</v>
      </c>
      <c r="C217" s="9" t="s">
        <v>32</v>
      </c>
      <c r="D217" s="10">
        <v>232344611.08812252</v>
      </c>
      <c r="F217" s="11" t="str">
        <f t="shared" si="27"/>
        <v>1998Road</v>
      </c>
      <c r="G217" s="11" t="str">
        <f t="shared" si="28"/>
        <v>1998RoadUrban PCs</v>
      </c>
    </row>
    <row r="218" spans="1:7" ht="10.5">
      <c r="A218" s="8">
        <v>1998</v>
      </c>
      <c r="B218" s="9" t="s">
        <v>15</v>
      </c>
      <c r="C218" s="9" t="s">
        <v>33</v>
      </c>
      <c r="D218" s="10">
        <v>200501504.17681578</v>
      </c>
      <c r="F218" s="11" t="str">
        <f t="shared" si="27"/>
        <v>1998Road</v>
      </c>
      <c r="G218" s="11" t="str">
        <f t="shared" si="28"/>
        <v>1998RoadNon urban PCs</v>
      </c>
    </row>
    <row r="219" spans="1:7" ht="10.5">
      <c r="A219" s="8">
        <v>1998</v>
      </c>
      <c r="B219" s="9" t="s">
        <v>15</v>
      </c>
      <c r="C219" s="9" t="s">
        <v>29</v>
      </c>
      <c r="D219" s="10">
        <v>19665446.526592005</v>
      </c>
      <c r="F219" s="11" t="str">
        <f t="shared" si="27"/>
        <v>1998Road</v>
      </c>
      <c r="G219" s="11" t="str">
        <f t="shared" si="28"/>
        <v>1998RoadBuses</v>
      </c>
    </row>
    <row r="220" spans="1:7" ht="10.5">
      <c r="A220" s="8">
        <v>1998</v>
      </c>
      <c r="B220" s="9" t="s">
        <v>15</v>
      </c>
      <c r="C220" s="9" t="s">
        <v>30</v>
      </c>
      <c r="D220" s="10">
        <v>3327072.7511502393</v>
      </c>
      <c r="F220" s="11" t="str">
        <f t="shared" si="27"/>
        <v>1998Road</v>
      </c>
      <c r="G220" s="11" t="str">
        <f t="shared" si="28"/>
        <v>1998RoadCoaches</v>
      </c>
    </row>
    <row r="221" spans="1:7" ht="10.5">
      <c r="A221" s="8">
        <v>1998</v>
      </c>
      <c r="B221" s="9" t="s">
        <v>15</v>
      </c>
      <c r="C221" s="9" t="s">
        <v>31</v>
      </c>
      <c r="D221" s="10">
        <v>9410261.70090676</v>
      </c>
      <c r="F221" s="11" t="str">
        <f t="shared" si="27"/>
        <v>1998Road</v>
      </c>
      <c r="G221" s="11" t="str">
        <f t="shared" si="28"/>
        <v>1998RoadTwo-wheelers</v>
      </c>
    </row>
    <row r="222" spans="1:7" ht="10.5">
      <c r="A222" s="8">
        <v>1999</v>
      </c>
      <c r="B222" s="9" t="s">
        <v>16</v>
      </c>
      <c r="C222" s="9" t="s">
        <v>19</v>
      </c>
      <c r="D222" s="10">
        <v>18336243.35470692</v>
      </c>
      <c r="F222" s="11" t="str">
        <f t="shared" si="27"/>
        <v>1999Air</v>
      </c>
      <c r="G222" s="11" t="str">
        <f t="shared" si="28"/>
        <v>1999AirAirP/Short Haul</v>
      </c>
    </row>
    <row r="223" spans="1:7" ht="10.5">
      <c r="A223" s="8">
        <v>1999</v>
      </c>
      <c r="B223" s="9" t="s">
        <v>16</v>
      </c>
      <c r="C223" s="9" t="s">
        <v>18</v>
      </c>
      <c r="D223" s="10">
        <v>27581746.370508935</v>
      </c>
      <c r="F223" s="11" t="str">
        <f t="shared" si="27"/>
        <v>1999Air</v>
      </c>
      <c r="G223" s="11" t="str">
        <f t="shared" si="28"/>
        <v>1999AirAirP/Medium Haul</v>
      </c>
    </row>
    <row r="224" spans="1:7" ht="10.5">
      <c r="A224" s="8">
        <v>1999</v>
      </c>
      <c r="B224" s="9" t="s">
        <v>16</v>
      </c>
      <c r="C224" s="9" t="s">
        <v>17</v>
      </c>
      <c r="D224" s="10">
        <v>162534435.09033415</v>
      </c>
      <c r="F224" s="11" t="str">
        <f t="shared" si="27"/>
        <v>1999Air</v>
      </c>
      <c r="G224" s="11" t="str">
        <f t="shared" si="28"/>
        <v>1999AirAirP/LongHaul</v>
      </c>
    </row>
    <row r="225" spans="1:7" ht="10.5">
      <c r="A225" s="8">
        <v>1999</v>
      </c>
      <c r="B225" s="9" t="s">
        <v>6</v>
      </c>
      <c r="C225" s="9" t="s">
        <v>20</v>
      </c>
      <c r="D225" s="10">
        <v>3186296.1207889086</v>
      </c>
      <c r="F225" s="11" t="str">
        <f t="shared" si="27"/>
        <v>1999Maritime</v>
      </c>
      <c r="G225" s="11" t="str">
        <f t="shared" si="28"/>
        <v>1999MaritimeMaritimeP</v>
      </c>
    </row>
    <row r="226" spans="1:7" ht="10.5">
      <c r="A226" s="8">
        <v>1999</v>
      </c>
      <c r="B226" s="9" t="s">
        <v>12</v>
      </c>
      <c r="C226" s="9" t="s">
        <v>21</v>
      </c>
      <c r="D226" s="10">
        <v>5632093.939363093</v>
      </c>
      <c r="F226" s="11" t="str">
        <f t="shared" si="27"/>
        <v>1999Rail</v>
      </c>
      <c r="G226" s="11" t="str">
        <f t="shared" si="28"/>
        <v>1999RailRailP/Locomotive</v>
      </c>
    </row>
    <row r="227" spans="1:7" ht="10.5">
      <c r="A227" s="8">
        <v>1999</v>
      </c>
      <c r="B227" s="9" t="s">
        <v>12</v>
      </c>
      <c r="C227" s="9" t="s">
        <v>22</v>
      </c>
      <c r="D227" s="10">
        <v>7387389.37332806</v>
      </c>
      <c r="F227" s="11" t="str">
        <f t="shared" si="27"/>
        <v>1999Rail</v>
      </c>
      <c r="G227" s="11" t="str">
        <f t="shared" si="28"/>
        <v>1999RailRailP/RailCar</v>
      </c>
    </row>
    <row r="228" spans="1:7" ht="10.5">
      <c r="A228" s="8">
        <v>1999</v>
      </c>
      <c r="B228" s="9" t="s">
        <v>12</v>
      </c>
      <c r="C228" s="9" t="s">
        <v>23</v>
      </c>
      <c r="D228" s="10">
        <v>583487.2005538028</v>
      </c>
      <c r="F228" s="11" t="str">
        <f t="shared" si="27"/>
        <v>1999Rail</v>
      </c>
      <c r="G228" s="11" t="str">
        <f t="shared" si="28"/>
        <v>1999RailRailP/HighSpeedTrain</v>
      </c>
    </row>
    <row r="229" spans="1:7" ht="10.5">
      <c r="A229" s="8">
        <v>1999</v>
      </c>
      <c r="B229" s="9" t="s">
        <v>15</v>
      </c>
      <c r="C229" s="9" t="s">
        <v>32</v>
      </c>
      <c r="D229" s="10">
        <v>236573464.45435634</v>
      </c>
      <c r="F229" s="11" t="str">
        <f t="shared" si="27"/>
        <v>1999Road</v>
      </c>
      <c r="G229" s="11" t="str">
        <f t="shared" si="28"/>
        <v>1999RoadUrban PCs</v>
      </c>
    </row>
    <row r="230" spans="1:7" ht="10.5">
      <c r="A230" s="8">
        <v>1999</v>
      </c>
      <c r="B230" s="9" t="s">
        <v>15</v>
      </c>
      <c r="C230" s="9" t="s">
        <v>33</v>
      </c>
      <c r="D230" s="10">
        <v>203233740.95129555</v>
      </c>
      <c r="F230" s="11" t="str">
        <f t="shared" si="27"/>
        <v>1999Road</v>
      </c>
      <c r="G230" s="11" t="str">
        <f t="shared" si="28"/>
        <v>1999RoadNon urban PCs</v>
      </c>
    </row>
    <row r="231" spans="1:7" ht="10.5">
      <c r="A231" s="8">
        <v>1999</v>
      </c>
      <c r="B231" s="9" t="s">
        <v>15</v>
      </c>
      <c r="C231" s="9" t="s">
        <v>29</v>
      </c>
      <c r="D231" s="10">
        <v>19748334.96842577</v>
      </c>
      <c r="F231" s="11" t="str">
        <f t="shared" si="27"/>
        <v>1999Road</v>
      </c>
      <c r="G231" s="11" t="str">
        <f t="shared" si="28"/>
        <v>1999RoadBuses</v>
      </c>
    </row>
    <row r="232" spans="1:7" ht="10.5">
      <c r="A232" s="8">
        <v>1999</v>
      </c>
      <c r="B232" s="9" t="s">
        <v>15</v>
      </c>
      <c r="C232" s="9" t="s">
        <v>30</v>
      </c>
      <c r="D232" s="10">
        <v>3345495.7005591514</v>
      </c>
      <c r="F232" s="11" t="str">
        <f t="shared" si="27"/>
        <v>1999Road</v>
      </c>
      <c r="G232" s="11" t="str">
        <f t="shared" si="28"/>
        <v>1999RoadCoaches</v>
      </c>
    </row>
    <row r="233" spans="1:7" ht="10.5">
      <c r="A233" s="8">
        <v>1999</v>
      </c>
      <c r="B233" s="9" t="s">
        <v>15</v>
      </c>
      <c r="C233" s="9" t="s">
        <v>31</v>
      </c>
      <c r="D233" s="10">
        <v>9301440.70721481</v>
      </c>
      <c r="F233" s="11" t="str">
        <f t="shared" si="27"/>
        <v>1999Road</v>
      </c>
      <c r="G233" s="11" t="str">
        <f t="shared" si="28"/>
        <v>1999RoadTwo-wheelers</v>
      </c>
    </row>
    <row r="234" spans="1:7" ht="10.5">
      <c r="A234" s="8">
        <v>2000</v>
      </c>
      <c r="B234" s="9" t="s">
        <v>16</v>
      </c>
      <c r="C234" s="9" t="s">
        <v>19</v>
      </c>
      <c r="D234" s="10">
        <v>18647799.180275105</v>
      </c>
      <c r="F234" s="11" t="str">
        <f t="shared" si="27"/>
        <v>2000Air</v>
      </c>
      <c r="G234" s="11" t="str">
        <f t="shared" si="28"/>
        <v>2000AirAirP/Short Haul</v>
      </c>
    </row>
    <row r="235" spans="1:7" ht="10.5">
      <c r="A235" s="8">
        <v>2000</v>
      </c>
      <c r="B235" s="9" t="s">
        <v>16</v>
      </c>
      <c r="C235" s="9" t="s">
        <v>18</v>
      </c>
      <c r="D235" s="10">
        <v>28612509.24758717</v>
      </c>
      <c r="F235" s="11" t="str">
        <f t="shared" si="27"/>
        <v>2000Air</v>
      </c>
      <c r="G235" s="11" t="str">
        <f t="shared" si="28"/>
        <v>2000AirAirP/Medium Haul</v>
      </c>
    </row>
    <row r="236" spans="1:7" ht="10.5">
      <c r="A236" s="8">
        <v>2000</v>
      </c>
      <c r="B236" s="9" t="s">
        <v>16</v>
      </c>
      <c r="C236" s="9" t="s">
        <v>17</v>
      </c>
      <c r="D236" s="10">
        <v>168144839.70126978</v>
      </c>
      <c r="F236" s="11" t="str">
        <f t="shared" si="27"/>
        <v>2000Air</v>
      </c>
      <c r="G236" s="11" t="str">
        <f t="shared" si="28"/>
        <v>2000AirAirP/LongHaul</v>
      </c>
    </row>
    <row r="237" spans="1:7" ht="10.5">
      <c r="A237" s="8">
        <v>2000</v>
      </c>
      <c r="B237" s="9" t="s">
        <v>6</v>
      </c>
      <c r="C237" s="9" t="s">
        <v>20</v>
      </c>
      <c r="D237" s="10">
        <v>3187929.5469105598</v>
      </c>
      <c r="F237" s="11" t="str">
        <f t="shared" si="27"/>
        <v>2000Maritime</v>
      </c>
      <c r="G237" s="11" t="str">
        <f t="shared" si="28"/>
        <v>2000MaritimeMaritimeP</v>
      </c>
    </row>
    <row r="238" spans="1:7" ht="10.5">
      <c r="A238" s="8">
        <v>2000</v>
      </c>
      <c r="B238" s="9" t="s">
        <v>12</v>
      </c>
      <c r="C238" s="9" t="s">
        <v>21</v>
      </c>
      <c r="D238" s="10">
        <v>5285087.390813105</v>
      </c>
      <c r="F238" s="11" t="str">
        <f t="shared" si="27"/>
        <v>2000Rail</v>
      </c>
      <c r="G238" s="11" t="str">
        <f t="shared" si="28"/>
        <v>2000RailRailP/Locomotive</v>
      </c>
    </row>
    <row r="239" spans="1:7" ht="10.5">
      <c r="A239" s="8">
        <v>2000</v>
      </c>
      <c r="B239" s="9" t="s">
        <v>12</v>
      </c>
      <c r="C239" s="9" t="s">
        <v>22</v>
      </c>
      <c r="D239" s="10">
        <v>7552560.9070087895</v>
      </c>
      <c r="F239" s="11" t="str">
        <f t="shared" si="27"/>
        <v>2000Rail</v>
      </c>
      <c r="G239" s="11" t="str">
        <f t="shared" si="28"/>
        <v>2000RailRailP/RailCar</v>
      </c>
    </row>
    <row r="240" spans="1:7" ht="10.5">
      <c r="A240" s="8">
        <v>2000</v>
      </c>
      <c r="B240" s="9" t="s">
        <v>12</v>
      </c>
      <c r="C240" s="9" t="s">
        <v>23</v>
      </c>
      <c r="D240" s="10">
        <v>612841.4127087512</v>
      </c>
      <c r="F240" s="11" t="str">
        <f t="shared" si="27"/>
        <v>2000Rail</v>
      </c>
      <c r="G240" s="11" t="str">
        <f t="shared" si="28"/>
        <v>2000RailRailP/HighSpeedTrain</v>
      </c>
    </row>
    <row r="241" spans="1:7" ht="10.5">
      <c r="A241" s="8">
        <v>2000</v>
      </c>
      <c r="B241" s="9" t="s">
        <v>15</v>
      </c>
      <c r="C241" s="9" t="s">
        <v>32</v>
      </c>
      <c r="D241" s="10">
        <v>240788576.84473073</v>
      </c>
      <c r="F241" s="11" t="str">
        <f t="shared" si="27"/>
        <v>2000Road</v>
      </c>
      <c r="G241" s="11" t="str">
        <f t="shared" si="28"/>
        <v>2000RoadUrban PCs</v>
      </c>
    </row>
    <row r="242" spans="1:7" ht="10.5">
      <c r="A242" s="8">
        <v>2000</v>
      </c>
      <c r="B242" s="9" t="s">
        <v>15</v>
      </c>
      <c r="C242" s="9" t="s">
        <v>33</v>
      </c>
      <c r="D242" s="10">
        <v>205975005.85142773</v>
      </c>
      <c r="F242" s="11" t="str">
        <f t="shared" si="27"/>
        <v>2000Road</v>
      </c>
      <c r="G242" s="11" t="str">
        <f t="shared" si="28"/>
        <v>2000RoadNon urban PCs</v>
      </c>
    </row>
    <row r="243" spans="1:7" ht="10.5">
      <c r="A243" s="8">
        <v>2000</v>
      </c>
      <c r="B243" s="9" t="s">
        <v>15</v>
      </c>
      <c r="C243" s="9" t="s">
        <v>29</v>
      </c>
      <c r="D243" s="10">
        <v>19823586.464906026</v>
      </c>
      <c r="F243" s="11" t="str">
        <f t="shared" si="27"/>
        <v>2000Road</v>
      </c>
      <c r="G243" s="11" t="str">
        <f t="shared" si="28"/>
        <v>2000RoadBuses</v>
      </c>
    </row>
    <row r="244" spans="1:7" ht="10.5">
      <c r="A244" s="8">
        <v>2000</v>
      </c>
      <c r="B244" s="9" t="s">
        <v>15</v>
      </c>
      <c r="C244" s="9" t="s">
        <v>30</v>
      </c>
      <c r="D244" s="10">
        <v>3362861.092839205</v>
      </c>
      <c r="F244" s="11" t="str">
        <f t="shared" si="27"/>
        <v>2000Road</v>
      </c>
      <c r="G244" s="11" t="str">
        <f t="shared" si="28"/>
        <v>2000RoadCoaches</v>
      </c>
    </row>
    <row r="245" spans="1:7" ht="10.5">
      <c r="A245" s="8">
        <v>2000</v>
      </c>
      <c r="B245" s="9" t="s">
        <v>15</v>
      </c>
      <c r="C245" s="9" t="s">
        <v>31</v>
      </c>
      <c r="D245" s="10">
        <v>9207653.932846628</v>
      </c>
      <c r="F245" s="11" t="str">
        <f t="shared" si="27"/>
        <v>2000Road</v>
      </c>
      <c r="G245" s="11" t="str">
        <f t="shared" si="28"/>
        <v>2000RoadTwo-wheelers</v>
      </c>
    </row>
    <row r="246" spans="6:7" ht="10.5">
      <c r="F246" s="11"/>
      <c r="G246" s="11"/>
    </row>
    <row r="247" spans="6:7" ht="10.5">
      <c r="F247" s="11"/>
      <c r="G247" s="11"/>
    </row>
    <row r="248" spans="6:7" ht="10.5">
      <c r="F248" s="11"/>
      <c r="G248" s="11"/>
    </row>
    <row r="249" spans="6:7" ht="10.5">
      <c r="F249" s="11"/>
      <c r="G249" s="11"/>
    </row>
    <row r="250" spans="6:7" ht="10.5">
      <c r="F250" s="11"/>
      <c r="G250" s="11"/>
    </row>
    <row r="251" spans="6:7" ht="10.5">
      <c r="F251" s="11"/>
      <c r="G251" s="11"/>
    </row>
    <row r="252" spans="6:7" ht="10.5">
      <c r="F252" s="11"/>
      <c r="G252" s="11"/>
    </row>
    <row r="253" spans="6:7" ht="10.5">
      <c r="F253" s="11"/>
      <c r="G253" s="11"/>
    </row>
    <row r="254" spans="6:7" ht="10.5">
      <c r="F254" s="11"/>
      <c r="G254" s="11"/>
    </row>
    <row r="255" spans="6:7" ht="10.5">
      <c r="F255" s="11"/>
      <c r="G255" s="11"/>
    </row>
    <row r="256" spans="6:7" ht="10.5">
      <c r="F256" s="11"/>
      <c r="G256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29" customWidth="1"/>
  </cols>
  <sheetData>
    <row r="1" ht="11.25">
      <c r="A1" s="28" t="s">
        <v>55</v>
      </c>
    </row>
    <row r="2" ht="11.25">
      <c r="A2" s="28"/>
    </row>
    <row r="5" spans="2:13" ht="11.25">
      <c r="B5" s="32" t="s">
        <v>56</v>
      </c>
      <c r="C5" s="32"/>
      <c r="D5" s="32"/>
      <c r="E5" s="32" t="s">
        <v>57</v>
      </c>
      <c r="F5" s="32"/>
      <c r="G5" s="32"/>
      <c r="H5" s="32" t="s">
        <v>58</v>
      </c>
      <c r="I5" s="32"/>
      <c r="J5" s="32"/>
      <c r="K5" s="32" t="s">
        <v>59</v>
      </c>
      <c r="L5" s="32"/>
      <c r="M5" s="32"/>
    </row>
    <row r="6" spans="2:13" ht="11.25">
      <c r="B6" s="30" t="s">
        <v>60</v>
      </c>
      <c r="C6" s="30" t="s">
        <v>61</v>
      </c>
      <c r="D6" s="30" t="s">
        <v>62</v>
      </c>
      <c r="E6" s="30" t="s">
        <v>60</v>
      </c>
      <c r="F6" s="30" t="s">
        <v>61</v>
      </c>
      <c r="G6" s="30" t="s">
        <v>62</v>
      </c>
      <c r="H6" s="30" t="s">
        <v>60</v>
      </c>
      <c r="I6" s="30" t="s">
        <v>61</v>
      </c>
      <c r="J6" s="30" t="s">
        <v>62</v>
      </c>
      <c r="K6" s="30" t="s">
        <v>60</v>
      </c>
      <c r="L6" s="30" t="s">
        <v>61</v>
      </c>
      <c r="M6" s="30" t="s">
        <v>62</v>
      </c>
    </row>
    <row r="7" spans="1:13" ht="11.25">
      <c r="A7" s="29">
        <v>1995</v>
      </c>
      <c r="B7" s="31">
        <v>188.6</v>
      </c>
      <c r="C7" s="31">
        <v>178.8</v>
      </c>
      <c r="D7" s="31">
        <v>186.4</v>
      </c>
      <c r="E7" s="29">
        <v>188</v>
      </c>
      <c r="F7" s="29">
        <v>176</v>
      </c>
      <c r="G7" s="29">
        <v>185</v>
      </c>
      <c r="H7" s="29">
        <v>191</v>
      </c>
      <c r="I7" s="29">
        <v>239</v>
      </c>
      <c r="J7" s="29">
        <v>196</v>
      </c>
      <c r="K7" s="29">
        <v>195</v>
      </c>
      <c r="L7" s="29">
        <v>309</v>
      </c>
      <c r="M7" s="29">
        <v>197</v>
      </c>
    </row>
    <row r="8" spans="1:13" ht="11.25">
      <c r="A8" s="29">
        <v>1996</v>
      </c>
      <c r="B8" s="31">
        <v>186.4</v>
      </c>
      <c r="C8" s="31">
        <v>177.5</v>
      </c>
      <c r="D8" s="31">
        <v>184.4</v>
      </c>
      <c r="E8" s="29">
        <v>186</v>
      </c>
      <c r="F8" s="29">
        <v>174</v>
      </c>
      <c r="G8" s="29">
        <v>183</v>
      </c>
      <c r="H8" s="29">
        <v>187</v>
      </c>
      <c r="I8" s="29">
        <v>235</v>
      </c>
      <c r="J8" s="29">
        <v>193</v>
      </c>
      <c r="K8" s="29">
        <v>197</v>
      </c>
      <c r="L8" s="29">
        <v>274</v>
      </c>
      <c r="M8" s="29">
        <v>199</v>
      </c>
    </row>
    <row r="9" spans="1:13" ht="11.25">
      <c r="A9" s="29">
        <v>1997</v>
      </c>
      <c r="B9" s="31">
        <v>183.8</v>
      </c>
      <c r="C9" s="31">
        <v>175</v>
      </c>
      <c r="D9" s="31">
        <v>181.8</v>
      </c>
      <c r="E9" s="29">
        <v>183</v>
      </c>
      <c r="F9" s="29">
        <v>172</v>
      </c>
      <c r="G9" s="29">
        <v>180</v>
      </c>
      <c r="H9" s="29">
        <v>184</v>
      </c>
      <c r="I9" s="29">
        <v>222</v>
      </c>
      <c r="J9" s="29">
        <v>188</v>
      </c>
      <c r="K9" s="29">
        <v>201</v>
      </c>
      <c r="L9" s="29">
        <v>246</v>
      </c>
      <c r="M9" s="29">
        <v>203</v>
      </c>
    </row>
    <row r="10" spans="1:13" ht="11.25">
      <c r="A10" s="29">
        <v>1998</v>
      </c>
      <c r="B10" s="31">
        <v>182</v>
      </c>
      <c r="C10" s="31">
        <v>171</v>
      </c>
      <c r="D10" s="31">
        <v>179.6</v>
      </c>
      <c r="E10" s="29">
        <v>182</v>
      </c>
      <c r="F10" s="29">
        <v>167</v>
      </c>
      <c r="G10" s="29">
        <v>178</v>
      </c>
      <c r="H10" s="29">
        <v>184</v>
      </c>
      <c r="I10" s="29">
        <v>221</v>
      </c>
      <c r="J10" s="29">
        <v>189</v>
      </c>
      <c r="K10" s="29">
        <v>198</v>
      </c>
      <c r="L10" s="29">
        <v>248</v>
      </c>
      <c r="M10" s="29">
        <v>202</v>
      </c>
    </row>
    <row r="11" spans="1:13" ht="11.25">
      <c r="A11" s="29">
        <v>1999</v>
      </c>
      <c r="B11" s="31">
        <v>180.3</v>
      </c>
      <c r="C11" s="31">
        <v>165.3</v>
      </c>
      <c r="D11" s="31">
        <v>175.9</v>
      </c>
      <c r="E11" s="29">
        <v>180</v>
      </c>
      <c r="F11" s="29">
        <v>161</v>
      </c>
      <c r="G11" s="29">
        <v>174</v>
      </c>
      <c r="H11" s="29">
        <v>181</v>
      </c>
      <c r="I11" s="29">
        <v>221</v>
      </c>
      <c r="J11" s="29">
        <v>187</v>
      </c>
      <c r="K11" s="29">
        <v>189</v>
      </c>
      <c r="L11" s="29">
        <v>253</v>
      </c>
      <c r="M11" s="29">
        <v>194</v>
      </c>
    </row>
    <row r="12" spans="1:13" ht="11.25">
      <c r="A12" s="29">
        <v>2000</v>
      </c>
      <c r="B12" s="31">
        <v>178</v>
      </c>
      <c r="C12" s="31">
        <v>163</v>
      </c>
      <c r="D12" s="31">
        <v>172</v>
      </c>
      <c r="E12" s="29">
        <v>177</v>
      </c>
      <c r="F12" s="29">
        <v>157</v>
      </c>
      <c r="G12" s="29">
        <v>169</v>
      </c>
      <c r="H12" s="29">
        <v>177</v>
      </c>
      <c r="I12" s="29">
        <v>213</v>
      </c>
      <c r="J12" s="29">
        <v>183</v>
      </c>
      <c r="K12" s="29">
        <v>185</v>
      </c>
      <c r="L12" s="29">
        <v>245</v>
      </c>
      <c r="M12" s="29">
        <v>191</v>
      </c>
    </row>
    <row r="13" spans="1:13" ht="11.25">
      <c r="A13" s="29">
        <v>2001</v>
      </c>
      <c r="B13" s="31">
        <v>173</v>
      </c>
      <c r="C13" s="31">
        <v>156</v>
      </c>
      <c r="D13" s="31">
        <v>167</v>
      </c>
      <c r="E13" s="29">
        <v>172</v>
      </c>
      <c r="F13" s="29">
        <v>153</v>
      </c>
      <c r="G13" s="29">
        <v>165</v>
      </c>
      <c r="H13" s="29">
        <v>174</v>
      </c>
      <c r="I13" s="29">
        <v>198</v>
      </c>
      <c r="J13" s="29">
        <v>179</v>
      </c>
      <c r="K13" s="29">
        <v>179</v>
      </c>
      <c r="L13" s="29">
        <v>234</v>
      </c>
      <c r="M13" s="29">
        <v>187</v>
      </c>
    </row>
    <row r="14" spans="1:13" ht="11.25">
      <c r="A14" s="29">
        <v>2002</v>
      </c>
      <c r="B14" s="31">
        <v>172</v>
      </c>
      <c r="C14" s="31">
        <v>157</v>
      </c>
      <c r="D14" s="31">
        <v>166</v>
      </c>
      <c r="E14" s="29">
        <v>171</v>
      </c>
      <c r="F14" s="29">
        <v>152</v>
      </c>
      <c r="G14" s="29">
        <v>163</v>
      </c>
      <c r="H14" s="29">
        <v>172</v>
      </c>
      <c r="I14" s="29">
        <v>180</v>
      </c>
      <c r="J14" s="29">
        <v>174</v>
      </c>
      <c r="K14" s="29">
        <v>178</v>
      </c>
      <c r="L14" s="29">
        <v>203</v>
      </c>
      <c r="M14" s="29">
        <v>183</v>
      </c>
    </row>
    <row r="15" spans="1:13" ht="11.25">
      <c r="A15" s="29" t="s">
        <v>71</v>
      </c>
      <c r="B15" s="33">
        <f>+B14/B7-1</f>
        <v>-0.088016967126193</v>
      </c>
      <c r="C15" s="33">
        <f>+C14/C7-1</f>
        <v>-0.12192393736017904</v>
      </c>
      <c r="D15" s="33">
        <f>+D14/D7-1</f>
        <v>-0.1094420600858369</v>
      </c>
      <c r="E15" s="33">
        <f>+E14/E7-1</f>
        <v>-0.09042553191489366</v>
      </c>
      <c r="F15" s="33">
        <f>+F14/F7-1</f>
        <v>-0.13636363636363635</v>
      </c>
      <c r="G15" s="33">
        <f>+G14/G7-1</f>
        <v>-0.11891891891891893</v>
      </c>
      <c r="H15" s="33">
        <f>+H14/H7-1</f>
        <v>-0.09947643979057597</v>
      </c>
      <c r="I15" s="33">
        <f>+I14/I7-1</f>
        <v>-0.2468619246861925</v>
      </c>
      <c r="J15" s="33">
        <f>+J14/J7-1</f>
        <v>-0.11224489795918369</v>
      </c>
      <c r="K15" s="33">
        <f>+K14/K7-1</f>
        <v>-0.0871794871794872</v>
      </c>
      <c r="L15" s="33">
        <f>+L14/L7-1</f>
        <v>-0.34304207119741104</v>
      </c>
      <c r="M15" s="33">
        <f>+M14/M7-1</f>
        <v>-0.07106598984771573</v>
      </c>
    </row>
    <row r="16" spans="1:2" ht="11.25">
      <c r="A16" s="29" t="s">
        <v>63</v>
      </c>
      <c r="B16" s="29" t="s">
        <v>64</v>
      </c>
    </row>
    <row r="17" ht="11.25">
      <c r="B17" s="29" t="s">
        <v>65</v>
      </c>
    </row>
    <row r="18" ht="11.25">
      <c r="B18" s="29" t="s">
        <v>66</v>
      </c>
    </row>
    <row r="19" ht="11.25">
      <c r="B19" s="29" t="s">
        <v>67</v>
      </c>
    </row>
    <row r="21" spans="1:2" ht="11.25">
      <c r="A21" s="29" t="s">
        <v>68</v>
      </c>
      <c r="B21" s="29" t="s">
        <v>69</v>
      </c>
    </row>
    <row r="22" ht="11.25">
      <c r="B22" s="29" t="s">
        <v>70</v>
      </c>
    </row>
  </sheetData>
  <mergeCells count="4">
    <mergeCell ref="B5:D5"/>
    <mergeCell ref="E5:G5"/>
    <mergeCell ref="H5:J5"/>
    <mergeCell ref="K5:M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</dc:creator>
  <cp:keywords/>
  <dc:description/>
  <cp:lastModifiedBy>Giorgos Mellios</cp:lastModifiedBy>
  <cp:lastPrinted>2003-11-19T11:51:43Z</cp:lastPrinted>
  <dcterms:created xsi:type="dcterms:W3CDTF">2002-10-21T13:59:55Z</dcterms:created>
  <dcterms:modified xsi:type="dcterms:W3CDTF">2004-05-03T15:25:13Z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