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80" windowWidth="11460" windowHeight="6630" tabRatio="759" activeTab="0"/>
  </bookViews>
  <sheets>
    <sheet name="Index" sheetId="1" r:id="rId1"/>
    <sheet name="Data12" sheetId="2" r:id="rId2"/>
    <sheet name="Graph12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<sst xmlns="http://schemas.openxmlformats.org/spreadsheetml/2006/main" count="47" uniqueCount="42">
  <si>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France</t>
  </si>
  <si>
    <t>Iceland</t>
  </si>
  <si>
    <t>Austria</t>
  </si>
  <si>
    <t>Romania</t>
  </si>
  <si>
    <t>Italy</t>
  </si>
  <si>
    <t>Bulgaria</t>
  </si>
  <si>
    <t>Sweden</t>
  </si>
  <si>
    <t>Denmark</t>
  </si>
  <si>
    <t>Czech</t>
  </si>
  <si>
    <t>Liechtenstein</t>
  </si>
  <si>
    <t>Lithuania</t>
  </si>
  <si>
    <t>Hungary</t>
  </si>
  <si>
    <t xml:space="preserve">Spain </t>
  </si>
  <si>
    <t>Switzerland</t>
  </si>
  <si>
    <t>Netherlands</t>
  </si>
  <si>
    <t>Finland</t>
  </si>
  <si>
    <t>Norway</t>
  </si>
  <si>
    <t>Slovenia</t>
  </si>
  <si>
    <t>Malta</t>
  </si>
  <si>
    <t>Indicator:</t>
  </si>
  <si>
    <t>CSI-015</t>
  </si>
  <si>
    <t>Specific assessment:</t>
  </si>
  <si>
    <t>Title:</t>
  </si>
  <si>
    <t>Data used for the graphs is marked in yellow (data worksheets)</t>
  </si>
  <si>
    <t>country</t>
  </si>
  <si>
    <t>number of sites</t>
  </si>
  <si>
    <t>inhabitants</t>
  </si>
  <si>
    <t>num/1000inh</t>
  </si>
  <si>
    <t>Belgium (Fl)</t>
  </si>
  <si>
    <t>(In yellow data used fopr the graph)</t>
  </si>
  <si>
    <t>Processing step: preliminary study</t>
  </si>
  <si>
    <t>(3) How much progress is being achieved in the management and control of local soil contamination?</t>
  </si>
  <si>
    <t>Figure caption</t>
  </si>
  <si>
    <t>Nr</t>
  </si>
  <si>
    <t>Worksheet</t>
  </si>
  <si>
    <t xml:space="preserve">Source: </t>
  </si>
  <si>
    <t>For 2002: EIONET priority data flow; September 2003.</t>
  </si>
  <si>
    <t>For 2000: for EU countries and Liechtenstein, Pilot EIONET data flow; January 2002; for Accession countries, data request new EEA member countries, February 2002.</t>
  </si>
  <si>
    <t>Status of site identification in selected European countries in 2000 and 2002</t>
  </si>
  <si>
    <t>Data12</t>
  </si>
  <si>
    <t>Graph12</t>
  </si>
  <si>
    <t>Figure 12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</si>
</sst>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_-* #,##0.00\ [$€]_-;\-* #,##0.00\ [$€]_-;_-* &quot;-&quot;??\ [$€]_-;_-@_-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9"/>
      <name val="Optimum"/>
      <family val="0"/>
    </font>
    <font>
      <i/>
      <sz val="8"/>
      <name val="Arial"/>
      <family val="2"/>
    </font>
    <font>
      <sz val="23.5"/>
      <name val="Arial"/>
      <family val="0"/>
    </font>
    <font>
      <sz val="28.75"/>
      <name val="Arial"/>
      <family val="0"/>
    </font>
    <font>
      <b/>
      <i/>
      <sz val="8"/>
      <name val="Arial"/>
      <family val="2"/>
    </font>
    <font>
      <b/>
      <i/>
      <sz val="9"/>
      <name val="Optimum"/>
      <family val="0"/>
    </font>
    <font>
      <sz val="13.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1" fillId="2" borderId="16" xfId="0" applyFont="1" applyFill="1" applyBorder="1" applyAlignment="1">
      <alignment/>
    </xf>
    <xf numFmtId="1" fontId="2" fillId="3" borderId="17" xfId="0" applyNumberFormat="1" applyFont="1" applyFill="1" applyBorder="1" applyAlignment="1">
      <alignment/>
    </xf>
    <xf numFmtId="1" fontId="2" fillId="3" borderId="18" xfId="0" applyNumberFormat="1" applyFont="1" applyFill="1" applyBorder="1" applyAlignment="1">
      <alignment/>
    </xf>
    <xf numFmtId="1" fontId="2" fillId="3" borderId="19" xfId="0" applyNumberFormat="1" applyFont="1" applyFill="1" applyBorder="1" applyAlignment="1">
      <alignment/>
    </xf>
    <xf numFmtId="1" fontId="2" fillId="3" borderId="20" xfId="0" applyNumberFormat="1" applyFont="1" applyFill="1" applyBorder="1" applyAlignment="1">
      <alignment/>
    </xf>
    <xf numFmtId="0" fontId="13" fillId="2" borderId="21" xfId="0" applyFont="1" applyFill="1" applyBorder="1" applyAlignment="1">
      <alignment/>
    </xf>
    <xf numFmtId="0" fontId="13" fillId="2" borderId="22" xfId="0" applyFont="1" applyFill="1" applyBorder="1" applyAlignment="1">
      <alignment/>
    </xf>
    <xf numFmtId="0" fontId="13" fillId="2" borderId="23" xfId="0" applyFont="1" applyFill="1" applyBorder="1" applyAlignment="1">
      <alignment/>
    </xf>
    <xf numFmtId="0" fontId="13" fillId="2" borderId="16" xfId="0" applyFont="1" applyFill="1" applyBorder="1" applyAlignment="1">
      <alignment/>
    </xf>
    <xf numFmtId="0" fontId="13" fillId="2" borderId="24" xfId="0" applyFont="1" applyFill="1" applyBorder="1" applyAlignment="1">
      <alignment/>
    </xf>
    <xf numFmtId="0" fontId="8" fillId="0" borderId="6" xfId="0" applyFont="1" applyBorder="1" applyAlignment="1">
      <alignment vertical="top"/>
    </xf>
    <xf numFmtId="0" fontId="5" fillId="2" borderId="25" xfId="0" applyFont="1" applyFill="1" applyBorder="1" applyAlignment="1">
      <alignment/>
    </xf>
    <xf numFmtId="0" fontId="14" fillId="0" borderId="26" xfId="0" applyFont="1" applyBorder="1" applyAlignment="1">
      <alignment horizontal="left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 indent="3"/>
    </xf>
    <xf numFmtId="0" fontId="7" fillId="0" borderId="12" xfId="21" applyBorder="1" applyAlignment="1">
      <alignment/>
    </xf>
    <xf numFmtId="0" fontId="7" fillId="0" borderId="29" xfId="21" applyBorder="1" applyAlignment="1">
      <alignment vertical="top"/>
    </xf>
    <xf numFmtId="0" fontId="5" fillId="0" borderId="2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15"/>
          <c:w val="0.9545"/>
          <c:h val="0.939"/>
        </c:manualLayout>
      </c:layout>
      <c:barChart>
        <c:barDir val="bar"/>
        <c:grouping val="clustered"/>
        <c:varyColors val="0"/>
        <c:ser>
          <c:idx val="1"/>
          <c:order val="0"/>
          <c:tx>
            <c:v>2002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Data12!$B$7:$B$26</c:f>
              <c:strCache>
                <c:ptCount val="20"/>
                <c:pt idx="0">
                  <c:v>Iceland</c:v>
                </c:pt>
                <c:pt idx="1">
                  <c:v>Czech</c:v>
                </c:pt>
                <c:pt idx="2">
                  <c:v>Spain </c:v>
                </c:pt>
                <c:pt idx="3">
                  <c:v>Malta</c:v>
                </c:pt>
                <c:pt idx="4">
                  <c:v>Bulgaria</c:v>
                </c:pt>
                <c:pt idx="5">
                  <c:v>Norway</c:v>
                </c:pt>
                <c:pt idx="6">
                  <c:v>Slovenia</c:v>
                </c:pt>
                <c:pt idx="7">
                  <c:v>Italy</c:v>
                </c:pt>
                <c:pt idx="8">
                  <c:v>Romania</c:v>
                </c:pt>
                <c:pt idx="9">
                  <c:v>Hungary</c:v>
                </c:pt>
                <c:pt idx="10">
                  <c:v>Liechtenstein</c:v>
                </c:pt>
                <c:pt idx="11">
                  <c:v>Austria</c:v>
                </c:pt>
                <c:pt idx="12">
                  <c:v>Sweden</c:v>
                </c:pt>
                <c:pt idx="13">
                  <c:v>Lithuania</c:v>
                </c:pt>
                <c:pt idx="14">
                  <c:v>Finland</c:v>
                </c:pt>
                <c:pt idx="15">
                  <c:v>Denmark</c:v>
                </c:pt>
                <c:pt idx="16">
                  <c:v>Switzerland</c:v>
                </c:pt>
                <c:pt idx="17">
                  <c:v>Belgium (Fl)</c:v>
                </c:pt>
                <c:pt idx="18">
                  <c:v>France</c:v>
                </c:pt>
                <c:pt idx="19">
                  <c:v>Netherlands</c:v>
                </c:pt>
              </c:strCache>
            </c:strRef>
          </c:cat>
          <c:val>
            <c:numRef>
              <c:f>Data12!$H$7:$H$26</c:f>
              <c:numCache>
                <c:ptCount val="20"/>
                <c:pt idx="0">
                  <c:v>0.3546099290780142</c:v>
                </c:pt>
                <c:pt idx="1">
                  <c:v>0.48689358372456965</c:v>
                </c:pt>
                <c:pt idx="2">
                  <c:v>0.6430430235668945</c:v>
                </c:pt>
                <c:pt idx="3">
                  <c:v>0.759493670886076</c:v>
                </c:pt>
                <c:pt idx="4">
                  <c:v>0.8608618728674333</c:v>
                </c:pt>
                <c:pt idx="5">
                  <c:v>0.886328384666519</c:v>
                </c:pt>
                <c:pt idx="6">
                  <c:v>1.3514056224899598</c:v>
                </c:pt>
                <c:pt idx="7">
                  <c:v>1.7256850969835025</c:v>
                </c:pt>
                <c:pt idx="9">
                  <c:v>2.9449298125061354</c:v>
                </c:pt>
                <c:pt idx="11">
                  <c:v>3.689129365469749</c:v>
                </c:pt>
                <c:pt idx="12">
                  <c:v>4.272543287609625</c:v>
                </c:pt>
                <c:pt idx="13">
                  <c:v>4.30786904078116</c:v>
                </c:pt>
                <c:pt idx="14">
                  <c:v>4.818812644564379</c:v>
                </c:pt>
                <c:pt idx="15">
                  <c:v>5.598059339428998</c:v>
                </c:pt>
                <c:pt idx="16">
                  <c:v>6.914672935970128</c:v>
                </c:pt>
                <c:pt idx="17">
                  <c:v>12.856636690344025</c:v>
                </c:pt>
                <c:pt idx="18">
                  <c:v>15.205117028717424</c:v>
                </c:pt>
                <c:pt idx="19">
                  <c:v>21.821809339734397</c:v>
                </c:pt>
              </c:numCache>
            </c:numRef>
          </c:val>
        </c:ser>
        <c:ser>
          <c:idx val="0"/>
          <c:order val="1"/>
          <c:tx>
            <c:v>2000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Data12!$B$7:$B$26</c:f>
              <c:strCache>
                <c:ptCount val="20"/>
                <c:pt idx="0">
                  <c:v>Iceland</c:v>
                </c:pt>
                <c:pt idx="1">
                  <c:v>Czech</c:v>
                </c:pt>
                <c:pt idx="2">
                  <c:v>Spain </c:v>
                </c:pt>
                <c:pt idx="3">
                  <c:v>Malta</c:v>
                </c:pt>
                <c:pt idx="4">
                  <c:v>Bulgaria</c:v>
                </c:pt>
                <c:pt idx="5">
                  <c:v>Norway</c:v>
                </c:pt>
                <c:pt idx="6">
                  <c:v>Slovenia</c:v>
                </c:pt>
                <c:pt idx="7">
                  <c:v>Italy</c:v>
                </c:pt>
                <c:pt idx="8">
                  <c:v>Romania</c:v>
                </c:pt>
                <c:pt idx="9">
                  <c:v>Hungary</c:v>
                </c:pt>
                <c:pt idx="10">
                  <c:v>Liechtenstein</c:v>
                </c:pt>
                <c:pt idx="11">
                  <c:v>Austria</c:v>
                </c:pt>
                <c:pt idx="12">
                  <c:v>Sweden</c:v>
                </c:pt>
                <c:pt idx="13">
                  <c:v>Lithuania</c:v>
                </c:pt>
                <c:pt idx="14">
                  <c:v>Finland</c:v>
                </c:pt>
                <c:pt idx="15">
                  <c:v>Denmark</c:v>
                </c:pt>
                <c:pt idx="16">
                  <c:v>Switzerland</c:v>
                </c:pt>
                <c:pt idx="17">
                  <c:v>Belgium (Fl)</c:v>
                </c:pt>
                <c:pt idx="18">
                  <c:v>France</c:v>
                </c:pt>
                <c:pt idx="19">
                  <c:v>Netherlands</c:v>
                </c:pt>
              </c:strCache>
            </c:strRef>
          </c:cat>
          <c:val>
            <c:numRef>
              <c:f>Data12!$E$7:$E$26</c:f>
              <c:numCache>
                <c:ptCount val="20"/>
                <c:pt idx="2">
                  <c:v>0.4596984669960725</c:v>
                </c:pt>
                <c:pt idx="4">
                  <c:v>0.6282631480991703</c:v>
                </c:pt>
                <c:pt idx="5">
                  <c:v>0.779336450679136</c:v>
                </c:pt>
                <c:pt idx="7">
                  <c:v>1.733402669440111</c:v>
                </c:pt>
                <c:pt idx="8">
                  <c:v>1.7829284599955428</c:v>
                </c:pt>
                <c:pt idx="10">
                  <c:v>3.123048094940662</c:v>
                </c:pt>
                <c:pt idx="11">
                  <c:v>9.864073073053325</c:v>
                </c:pt>
                <c:pt idx="12">
                  <c:v>2.4805502311421805</c:v>
                </c:pt>
                <c:pt idx="13">
                  <c:v>2.9840324763193506</c:v>
                </c:pt>
                <c:pt idx="14">
                  <c:v>4.829051574270813</c:v>
                </c:pt>
                <c:pt idx="15">
                  <c:v>5.622188905547227</c:v>
                </c:pt>
                <c:pt idx="16">
                  <c:v>6.963788300835654</c:v>
                </c:pt>
                <c:pt idx="17">
                  <c:v>8.942280112706475</c:v>
                </c:pt>
                <c:pt idx="18">
                  <c:v>16.131223256129864</c:v>
                </c:pt>
                <c:pt idx="19">
                  <c:v>10.993152836233433</c:v>
                </c:pt>
              </c:numCache>
            </c:numRef>
          </c:val>
        </c:ser>
        <c:gapWidth val="90"/>
        <c:axId val="47545913"/>
        <c:axId val="25260034"/>
      </c:barChart>
      <c:catAx>
        <c:axId val="47545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Arial"/>
                    <a:ea typeface="Arial"/>
                    <a:cs typeface="Arial"/>
                  </a:rPr>
                  <a:t>Number of sites included in preliminary 
study per 1.000 habitants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47545913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091"/>
          <c:w val="0.1165"/>
          <c:h val="0.14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19050</xdr:rowOff>
    </xdr:from>
    <xdr:to>
      <xdr:col>14</xdr:col>
      <xdr:colOff>342900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390525" y="381000"/>
        <a:ext cx="848677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showGridLines="0"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4.7109375" style="0" customWidth="1"/>
    <col min="4" max="4" width="12.140625" style="0" customWidth="1"/>
    <col min="6" max="6" width="27.421875" style="0" customWidth="1"/>
  </cols>
  <sheetData>
    <row r="2" spans="2:5" ht="18">
      <c r="B2" s="4" t="s">
        <v>19</v>
      </c>
      <c r="C2" s="5" t="s">
        <v>20</v>
      </c>
      <c r="D2" s="52"/>
      <c r="E2" s="6"/>
    </row>
    <row r="3" spans="2:13" ht="56.25" customHeight="1">
      <c r="B3" s="54" t="s">
        <v>21</v>
      </c>
      <c r="C3" s="63" t="s">
        <v>31</v>
      </c>
      <c r="D3" s="64"/>
      <c r="E3" s="65"/>
      <c r="F3" s="7"/>
      <c r="G3" s="7"/>
      <c r="H3" s="7"/>
      <c r="I3" s="7"/>
      <c r="J3" s="7"/>
      <c r="K3" s="7"/>
      <c r="L3" s="7"/>
      <c r="M3" s="7"/>
    </row>
    <row r="4" spans="2:6" ht="15.75">
      <c r="B4" s="55"/>
      <c r="C4" s="56" t="s">
        <v>32</v>
      </c>
      <c r="D4" s="57" t="s">
        <v>33</v>
      </c>
      <c r="E4" s="58" t="s">
        <v>34</v>
      </c>
      <c r="F4" s="3"/>
    </row>
    <row r="5" spans="2:5" ht="12.75" customHeight="1">
      <c r="B5" s="51" t="s">
        <v>22</v>
      </c>
      <c r="C5" s="66" t="s">
        <v>38</v>
      </c>
      <c r="D5" s="59" t="s">
        <v>41</v>
      </c>
      <c r="E5" s="61" t="s">
        <v>39</v>
      </c>
    </row>
    <row r="6" spans="2:5" ht="27" customHeight="1">
      <c r="B6" s="8"/>
      <c r="C6" s="67"/>
      <c r="D6" s="53"/>
      <c r="E6" s="62" t="s">
        <v>40</v>
      </c>
    </row>
    <row r="7" ht="12.75">
      <c r="B7" s="9" t="s">
        <v>23</v>
      </c>
    </row>
  </sheetData>
  <mergeCells count="2">
    <mergeCell ref="C3:E3"/>
    <mergeCell ref="C5:C6"/>
  </mergeCells>
  <hyperlinks>
    <hyperlink ref="E5" location="Data12!A1" display="Data12"/>
    <hyperlink ref="E6" location="Graph12!A1" display="Graph12"/>
  </hyperlink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zoomScale="60" workbookViewId="0" topLeftCell="A1">
      <selection activeCell="A3" sqref="A3"/>
    </sheetView>
  </sheetViews>
  <sheetFormatPr defaultColWidth="9.140625" defaultRowHeight="12.75"/>
  <cols>
    <col min="1" max="1" width="5.140625" style="1" customWidth="1"/>
    <col min="2" max="2" width="12.57421875" style="1" customWidth="1"/>
    <col min="3" max="3" width="13.8515625" style="1" bestFit="1" customWidth="1"/>
    <col min="4" max="5" width="12.57421875" style="1" customWidth="1"/>
    <col min="6" max="6" width="13.8515625" style="1" bestFit="1" customWidth="1"/>
    <col min="7" max="7" width="10.00390625" style="1" bestFit="1" customWidth="1"/>
    <col min="8" max="8" width="11.57421875" style="1" bestFit="1" customWidth="1"/>
    <col min="9" max="16384" width="9.140625" style="1" customWidth="1"/>
  </cols>
  <sheetData>
    <row r="1" spans="1:8" ht="15.75" customHeight="1">
      <c r="A1" s="68" t="s">
        <v>38</v>
      </c>
      <c r="B1" s="68"/>
      <c r="C1" s="68"/>
      <c r="D1" s="68"/>
      <c r="E1" s="68"/>
      <c r="F1" s="68"/>
      <c r="G1" s="68"/>
      <c r="H1" s="68"/>
    </row>
    <row r="2" spans="1:8" ht="15.75" customHeight="1">
      <c r="A2" s="68"/>
      <c r="B2" s="68"/>
      <c r="C2" s="68"/>
      <c r="D2" s="68"/>
      <c r="E2" s="68"/>
      <c r="F2" s="68"/>
      <c r="G2" s="68"/>
      <c r="H2" s="68"/>
    </row>
    <row r="3" spans="1:11" ht="13.5" thickBot="1">
      <c r="A3" s="15" t="s">
        <v>29</v>
      </c>
      <c r="I3" s="10"/>
      <c r="J3" s="10"/>
      <c r="K3" s="10"/>
    </row>
    <row r="4" spans="2:8" s="10" customFormat="1" ht="13.5" customHeight="1" thickBot="1">
      <c r="B4" s="11"/>
      <c r="C4" s="70" t="s">
        <v>30</v>
      </c>
      <c r="D4" s="71"/>
      <c r="E4" s="71"/>
      <c r="F4" s="71"/>
      <c r="G4" s="71"/>
      <c r="H4" s="72"/>
    </row>
    <row r="5" spans="2:8" s="10" customFormat="1" ht="13.5" customHeight="1" thickBot="1">
      <c r="B5" s="14"/>
      <c r="C5" s="70">
        <v>2000</v>
      </c>
      <c r="D5" s="71"/>
      <c r="E5" s="72"/>
      <c r="F5" s="70">
        <v>2002</v>
      </c>
      <c r="G5" s="71"/>
      <c r="H5" s="72"/>
    </row>
    <row r="6" spans="2:8" s="10" customFormat="1" ht="11.25">
      <c r="B6" s="41" t="s">
        <v>24</v>
      </c>
      <c r="C6" s="46" t="s">
        <v>25</v>
      </c>
      <c r="D6" s="47" t="s">
        <v>26</v>
      </c>
      <c r="E6" s="48" t="s">
        <v>27</v>
      </c>
      <c r="F6" s="49" t="s">
        <v>25</v>
      </c>
      <c r="G6" s="50" t="s">
        <v>26</v>
      </c>
      <c r="H6" s="48" t="s">
        <v>27</v>
      </c>
    </row>
    <row r="7" spans="2:8" s="10" customFormat="1" ht="11.25">
      <c r="B7" s="18" t="s">
        <v>1</v>
      </c>
      <c r="C7" s="25"/>
      <c r="D7" s="28">
        <v>281000</v>
      </c>
      <c r="E7" s="42"/>
      <c r="F7" s="21">
        <v>100</v>
      </c>
      <c r="G7" s="31">
        <v>282</v>
      </c>
      <c r="H7" s="42">
        <f aca="true" t="shared" si="0" ref="H7:H14">F7/G7</f>
        <v>0.3546099290780142</v>
      </c>
    </row>
    <row r="8" spans="2:8" s="10" customFormat="1" ht="11.25">
      <c r="B8" s="33" t="s">
        <v>8</v>
      </c>
      <c r="C8" s="34"/>
      <c r="D8" s="12"/>
      <c r="E8" s="43"/>
      <c r="F8" s="35">
        <v>4978</v>
      </c>
      <c r="G8" s="36">
        <v>10224</v>
      </c>
      <c r="H8" s="43">
        <f t="shared" si="0"/>
        <v>0.48689358372456965</v>
      </c>
    </row>
    <row r="9" spans="2:8" s="10" customFormat="1" ht="11.25">
      <c r="B9" s="18" t="s">
        <v>12</v>
      </c>
      <c r="C9" s="25">
        <v>18142</v>
      </c>
      <c r="D9" s="28">
        <v>39465000</v>
      </c>
      <c r="E9" s="42">
        <f>C9/D9*1000</f>
        <v>0.4596984669960725</v>
      </c>
      <c r="F9" s="21">
        <v>26440</v>
      </c>
      <c r="G9" s="31">
        <v>41117</v>
      </c>
      <c r="H9" s="42">
        <f t="shared" si="0"/>
        <v>0.6430430235668945</v>
      </c>
    </row>
    <row r="10" spans="2:8" s="10" customFormat="1" ht="11.25">
      <c r="B10" s="33" t="s">
        <v>18</v>
      </c>
      <c r="C10" s="34"/>
      <c r="D10" s="12"/>
      <c r="E10" s="43"/>
      <c r="F10" s="35">
        <v>300</v>
      </c>
      <c r="G10" s="36">
        <v>395</v>
      </c>
      <c r="H10" s="43">
        <f t="shared" si="0"/>
        <v>0.759493670886076</v>
      </c>
    </row>
    <row r="11" spans="2:8" s="10" customFormat="1" ht="11.25">
      <c r="B11" s="18" t="s">
        <v>5</v>
      </c>
      <c r="C11" s="25">
        <v>5131</v>
      </c>
      <c r="D11" s="28">
        <v>8166960</v>
      </c>
      <c r="E11" s="42">
        <f>C11/D11*1000</f>
        <v>0.6282631480991703</v>
      </c>
      <c r="F11" s="21">
        <v>6812</v>
      </c>
      <c r="G11" s="31">
        <v>7913</v>
      </c>
      <c r="H11" s="42">
        <f t="shared" si="0"/>
        <v>0.8608618728674333</v>
      </c>
    </row>
    <row r="12" spans="2:8" s="10" customFormat="1" ht="11.25">
      <c r="B12" s="33" t="s">
        <v>16</v>
      </c>
      <c r="C12" s="37">
        <v>3500</v>
      </c>
      <c r="D12" s="13">
        <v>4491000</v>
      </c>
      <c r="E12" s="43">
        <f>C12/D12*1000</f>
        <v>0.779336450679136</v>
      </c>
      <c r="F12" s="35">
        <v>4000</v>
      </c>
      <c r="G12" s="36">
        <v>4513</v>
      </c>
      <c r="H12" s="43">
        <f t="shared" si="0"/>
        <v>0.886328384666519</v>
      </c>
    </row>
    <row r="13" spans="2:8" s="10" customFormat="1" ht="11.25">
      <c r="B13" s="18" t="s">
        <v>17</v>
      </c>
      <c r="C13" s="17"/>
      <c r="D13" s="16"/>
      <c r="E13" s="42"/>
      <c r="F13" s="21">
        <v>2692</v>
      </c>
      <c r="G13" s="31">
        <v>1992</v>
      </c>
      <c r="H13" s="42">
        <f t="shared" si="0"/>
        <v>1.3514056224899598</v>
      </c>
    </row>
    <row r="14" spans="2:8" s="10" customFormat="1" ht="11.25">
      <c r="B14" s="33" t="s">
        <v>4</v>
      </c>
      <c r="C14" s="37">
        <v>100000</v>
      </c>
      <c r="D14" s="13">
        <v>57690000</v>
      </c>
      <c r="E14" s="43">
        <f>C14/D14*1000</f>
        <v>1.733402669440111</v>
      </c>
      <c r="F14" s="35">
        <v>100000</v>
      </c>
      <c r="G14" s="36">
        <v>57948</v>
      </c>
      <c r="H14" s="43">
        <f t="shared" si="0"/>
        <v>1.7256850969835025</v>
      </c>
    </row>
    <row r="15" spans="2:8" s="10" customFormat="1" ht="11.25">
      <c r="B15" s="19" t="s">
        <v>3</v>
      </c>
      <c r="C15" s="25">
        <v>40000</v>
      </c>
      <c r="D15" s="28">
        <v>22435000</v>
      </c>
      <c r="E15" s="42">
        <f>C15/D15*1000</f>
        <v>1.7829284599955428</v>
      </c>
      <c r="F15" s="22"/>
      <c r="G15" s="30">
        <v>22408</v>
      </c>
      <c r="H15" s="42"/>
    </row>
    <row r="16" spans="2:8" s="10" customFormat="1" ht="11.25">
      <c r="B16" s="38" t="s">
        <v>11</v>
      </c>
      <c r="C16" s="34"/>
      <c r="D16" s="12"/>
      <c r="E16" s="43"/>
      <c r="F16" s="39">
        <v>30000</v>
      </c>
      <c r="G16" s="40">
        <v>10187</v>
      </c>
      <c r="H16" s="43">
        <f>F16/G16</f>
        <v>2.9449298125061354</v>
      </c>
    </row>
    <row r="17" spans="2:8" s="10" customFormat="1" ht="11.25">
      <c r="B17" s="19" t="s">
        <v>9</v>
      </c>
      <c r="C17" s="26">
        <v>100</v>
      </c>
      <c r="D17" s="28">
        <v>32020</v>
      </c>
      <c r="E17" s="42">
        <f aca="true" t="shared" si="1" ref="E17:E22">C17/D17*1000</f>
        <v>3.123048094940662</v>
      </c>
      <c r="F17" s="23"/>
      <c r="G17" s="30">
        <v>30</v>
      </c>
      <c r="H17" s="42"/>
    </row>
    <row r="18" spans="2:8" s="10" customFormat="1" ht="11.25">
      <c r="B18" s="38" t="s">
        <v>2</v>
      </c>
      <c r="C18" s="37">
        <v>80000</v>
      </c>
      <c r="D18" s="13">
        <v>8110240</v>
      </c>
      <c r="E18" s="43">
        <f t="shared" si="1"/>
        <v>9.864073073053325</v>
      </c>
      <c r="F18" s="39">
        <v>30000</v>
      </c>
      <c r="G18" s="40">
        <v>8132</v>
      </c>
      <c r="H18" s="43">
        <f aca="true" t="shared" si="2" ref="H18:H26">F18/G18</f>
        <v>3.689129365469749</v>
      </c>
    </row>
    <row r="19" spans="2:8" s="10" customFormat="1" ht="11.25">
      <c r="B19" s="19" t="s">
        <v>6</v>
      </c>
      <c r="C19" s="25">
        <v>22000</v>
      </c>
      <c r="D19" s="28">
        <v>8869000</v>
      </c>
      <c r="E19" s="42">
        <f t="shared" si="1"/>
        <v>2.4805502311421805</v>
      </c>
      <c r="F19" s="22">
        <v>38000</v>
      </c>
      <c r="G19" s="30">
        <v>8894</v>
      </c>
      <c r="H19" s="42">
        <f t="shared" si="2"/>
        <v>4.272543287609625</v>
      </c>
    </row>
    <row r="20" spans="2:8" s="10" customFormat="1" ht="11.25">
      <c r="B20" s="38" t="s">
        <v>10</v>
      </c>
      <c r="C20" s="37">
        <v>11026</v>
      </c>
      <c r="D20" s="13">
        <v>3695000</v>
      </c>
      <c r="E20" s="43">
        <f t="shared" si="1"/>
        <v>2.9840324763193506</v>
      </c>
      <c r="F20" s="39">
        <v>15000</v>
      </c>
      <c r="G20" s="40">
        <v>3482</v>
      </c>
      <c r="H20" s="43">
        <f t="shared" si="2"/>
        <v>4.30786904078116</v>
      </c>
    </row>
    <row r="21" spans="2:8" s="10" customFormat="1" ht="11.25">
      <c r="B21" s="19" t="s">
        <v>15</v>
      </c>
      <c r="C21" s="25">
        <v>25000</v>
      </c>
      <c r="D21" s="28">
        <v>5177000</v>
      </c>
      <c r="E21" s="42">
        <f t="shared" si="1"/>
        <v>4.829051574270813</v>
      </c>
      <c r="F21" s="22">
        <v>25000</v>
      </c>
      <c r="G21" s="30">
        <v>5188</v>
      </c>
      <c r="H21" s="42">
        <f t="shared" si="2"/>
        <v>4.818812644564379</v>
      </c>
    </row>
    <row r="22" spans="2:8" s="10" customFormat="1" ht="11.25">
      <c r="B22" s="38" t="s">
        <v>7</v>
      </c>
      <c r="C22" s="37">
        <v>30000</v>
      </c>
      <c r="D22" s="13">
        <v>5336000</v>
      </c>
      <c r="E22" s="43">
        <f t="shared" si="1"/>
        <v>5.622188905547227</v>
      </c>
      <c r="F22" s="39">
        <v>30000</v>
      </c>
      <c r="G22" s="40">
        <v>5359</v>
      </c>
      <c r="H22" s="43">
        <f t="shared" si="2"/>
        <v>5.598059339428998</v>
      </c>
    </row>
    <row r="23" spans="2:8" s="10" customFormat="1" ht="11.25">
      <c r="B23" s="19" t="s">
        <v>13</v>
      </c>
      <c r="C23" s="25">
        <v>50000</v>
      </c>
      <c r="D23" s="28">
        <v>7180000</v>
      </c>
      <c r="E23" s="42">
        <f>C23/D23*1000</f>
        <v>6.963788300835654</v>
      </c>
      <c r="F23" s="22">
        <v>50000</v>
      </c>
      <c r="G23" s="30">
        <v>7231</v>
      </c>
      <c r="H23" s="42">
        <f t="shared" si="2"/>
        <v>6.914672935970128</v>
      </c>
    </row>
    <row r="24" spans="2:8" s="10" customFormat="1" ht="11.25">
      <c r="B24" s="38" t="s">
        <v>28</v>
      </c>
      <c r="C24" s="37">
        <v>53000</v>
      </c>
      <c r="D24" s="13">
        <v>5926900</v>
      </c>
      <c r="E24" s="43">
        <f>C24/D24*1000</f>
        <v>8.942280112706475</v>
      </c>
      <c r="F24" s="39">
        <v>76200</v>
      </c>
      <c r="G24" s="40">
        <v>5926.9</v>
      </c>
      <c r="H24" s="43">
        <f t="shared" si="2"/>
        <v>12.856636690344025</v>
      </c>
    </row>
    <row r="25" spans="2:8" s="10" customFormat="1" ht="11.25">
      <c r="B25" s="38" t="s">
        <v>0</v>
      </c>
      <c r="C25" s="37">
        <v>950000</v>
      </c>
      <c r="D25" s="13">
        <v>58892000</v>
      </c>
      <c r="E25" s="43">
        <f>C25/D25*1000</f>
        <v>16.131223256129864</v>
      </c>
      <c r="F25" s="39">
        <v>900000</v>
      </c>
      <c r="G25" s="40">
        <v>59190.5999999999</v>
      </c>
      <c r="H25" s="43">
        <f t="shared" si="2"/>
        <v>15.205117028717424</v>
      </c>
    </row>
    <row r="26" spans="2:8" s="10" customFormat="1" ht="12" thickBot="1">
      <c r="B26" s="20" t="s">
        <v>14</v>
      </c>
      <c r="C26" s="27">
        <v>175000</v>
      </c>
      <c r="D26" s="29">
        <v>15919000</v>
      </c>
      <c r="E26" s="44">
        <f>C26/D26*1000</f>
        <v>10.993152836233433</v>
      </c>
      <c r="F26" s="24">
        <v>350000</v>
      </c>
      <c r="G26" s="32">
        <v>16039</v>
      </c>
      <c r="H26" s="45">
        <f t="shared" si="2"/>
        <v>21.821809339734397</v>
      </c>
    </row>
    <row r="27" spans="2:3" s="10" customFormat="1" ht="11.25">
      <c r="B27" s="60" t="s">
        <v>35</v>
      </c>
      <c r="C27" s="10" t="s">
        <v>36</v>
      </c>
    </row>
    <row r="28" spans="3:7" s="10" customFormat="1" ht="11.25">
      <c r="C28" s="69" t="s">
        <v>37</v>
      </c>
      <c r="D28" s="69"/>
      <c r="E28" s="69"/>
      <c r="F28" s="69"/>
      <c r="G28" s="69"/>
    </row>
    <row r="29" spans="3:7" s="10" customFormat="1" ht="11.25">
      <c r="C29" s="69"/>
      <c r="D29" s="69"/>
      <c r="E29" s="69"/>
      <c r="F29" s="69"/>
      <c r="G29" s="69"/>
    </row>
    <row r="30" s="10" customFormat="1" ht="11.25"/>
    <row r="31" s="10" customFormat="1" ht="11.25"/>
    <row r="32" s="10" customFormat="1" ht="11.25"/>
    <row r="33" s="10" customFormat="1" ht="11.25"/>
    <row r="34" s="10" customFormat="1" ht="11.25"/>
    <row r="35" s="10" customFormat="1" ht="11.25"/>
    <row r="36" s="10" customFormat="1" ht="11.25"/>
    <row r="37" s="10" customFormat="1" ht="11.25"/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="10" customFormat="1" ht="11.25"/>
    <row r="45" s="10" customFormat="1" ht="11.25"/>
    <row r="46" s="10" customFormat="1" ht="11.25"/>
    <row r="47" s="10" customFormat="1" ht="11.25"/>
    <row r="48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</sheetData>
  <mergeCells count="5">
    <mergeCell ref="A1:H2"/>
    <mergeCell ref="C28:G29"/>
    <mergeCell ref="F5:H5"/>
    <mergeCell ref="C5:E5"/>
    <mergeCell ref="C4:H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Normal="75" workbookViewId="0" topLeftCell="A1">
      <selection activeCell="P3" sqref="P3"/>
    </sheetView>
  </sheetViews>
  <sheetFormatPr defaultColWidth="9.140625" defaultRowHeight="12.75"/>
  <sheetData>
    <row r="1" ht="15.75">
      <c r="A1" s="2" t="s">
        <v>38</v>
      </c>
    </row>
  </sheetData>
  <printOptions/>
  <pageMargins left="0.75" right="0.75" top="1" bottom="1" header="0.5" footer="0.5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Iversen</cp:lastModifiedBy>
  <cp:lastPrinted>2005-07-20T09:55:00Z</cp:lastPrinted>
  <dcterms:created xsi:type="dcterms:W3CDTF">2005-05-20T09:00:10Z</dcterms:created>
  <dcterms:modified xsi:type="dcterms:W3CDTF">2005-07-22T13:07:42Z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