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8685" windowHeight="8310" activeTab="0"/>
  </bookViews>
  <sheets>
    <sheet name="Fig. 2 + data" sheetId="1" r:id="rId1"/>
  </sheets>
  <externalReferences>
    <externalReference r:id="rId4"/>
    <externalReference r:id="rId5"/>
    <externalReference r:id="rId6"/>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'[7]OUT_FILE_SO2'!$A$12:$L$203</definedName>
    <definedName name="NO2_EM_FACT">'[7]OUT_FILE_NO2'!$A$17:$P$256</definedName>
    <definedName name="population">'[2]New Cronos Data'!$A$244:$N$275</definedName>
    <definedName name="populationxxxx">'[2]New Cronos Data'!$A$244:$N$275</definedName>
    <definedName name="SO2_EM_FACT">'[7]OUT_FILE_SO2'!$A$12:$L$203</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ver">'[7]OUT_FILE_SO2'!$A$12:$L$203</definedName>
    <definedName name="Winter">#REF!</definedName>
    <definedName name="www">#REF!</definedName>
  </definedNames>
  <calcPr fullCalcOnLoad="1"/>
</workbook>
</file>

<file path=xl/sharedStrings.xml><?xml version="1.0" encoding="utf-8"?>
<sst xmlns="http://schemas.openxmlformats.org/spreadsheetml/2006/main" count="258" uniqueCount="198">
  <si>
    <t>Waste</t>
  </si>
  <si>
    <t>Agriculture</t>
  </si>
  <si>
    <t>Fugitive Emissions</t>
  </si>
  <si>
    <t>Energy Industries</t>
  </si>
  <si>
    <t>Other Transport</t>
  </si>
  <si>
    <t>EEA GHG data viewer</t>
  </si>
  <si>
    <t>Labels for pie chart</t>
  </si>
  <si>
    <t>1.A.1. Energy Industries</t>
  </si>
  <si>
    <t>1.A.2. Manufacturing Industries and Construction</t>
  </si>
  <si>
    <t>Manufacturing and Construction</t>
  </si>
  <si>
    <t>1.A.3.A. Civil Aviation</t>
  </si>
  <si>
    <t>Domestic aviation</t>
  </si>
  <si>
    <t>International aviation</t>
  </si>
  <si>
    <t>1.A.3.B. Road Transportation</t>
  </si>
  <si>
    <t>Road Transportation</t>
  </si>
  <si>
    <t>1.A.3.C. Railways</t>
  </si>
  <si>
    <t>Railways</t>
  </si>
  <si>
    <t>1.A.3.D. Navigation</t>
  </si>
  <si>
    <t>National Navigation</t>
  </si>
  <si>
    <t>International maritime transport</t>
  </si>
  <si>
    <t>1.A.3.E. Other Transportation</t>
  </si>
  <si>
    <t>1.A.4. Other Sectors</t>
  </si>
  <si>
    <t>Households and services</t>
  </si>
  <si>
    <t>1.A.5. Other (Not elsewhere specified)</t>
  </si>
  <si>
    <t>Other combustion</t>
  </si>
  <si>
    <t>1.B. Fugitive Emissions from Fuels</t>
  </si>
  <si>
    <t>2. Industrial Processes</t>
  </si>
  <si>
    <t>Industrial Processes</t>
  </si>
  <si>
    <t>3. Solvent and Other Product Use</t>
  </si>
  <si>
    <t>Solvents</t>
  </si>
  <si>
    <t>4. Agriculture</t>
  </si>
  <si>
    <t>6. Waste</t>
  </si>
  <si>
    <t>Source: European Environment Agency</t>
  </si>
  <si>
    <t>Notes:</t>
  </si>
  <si>
    <t>1. Annual emissions of CO2, CH4, N2O, HFC, PFC and SF6 in the UNFCCC reporting format are converted to their global warming potential GWP (100 year time horizon) for addition and comparison with the Kyoto Protocol targets: 1 t CH4 = 21 t CO2-equivalent, 1 t N2O = 310 t CO2-equivalent, 1 t SF6 = 23 900 t CO2-equivalent. HFCs and PFCs have a wide range of GWPs depending on the gas and emissions are already reported in tonnes CO2-equivalent.</t>
  </si>
  <si>
    <t>Source: EEA</t>
  </si>
  <si>
    <t xml:space="preserve">2. International transport emissions (Memo items) are included. </t>
  </si>
  <si>
    <t>Total greenhouse gas emissions by sector (%) in EU-27, 2007</t>
  </si>
  <si>
    <t>Change (tonnes)</t>
  </si>
  <si>
    <t>Change (%)</t>
  </si>
  <si>
    <t>http://dataservice.eea.europa.eu/PivotApp/pivot.aspx?pivotid=475</t>
  </si>
  <si>
    <t>2007 - Emissions</t>
  </si>
  <si>
    <t>2008 - Emissions</t>
  </si>
  <si>
    <t>EU27</t>
  </si>
  <si>
    <t>Tg (million tonnes)</t>
  </si>
  <si>
    <t>Emissions - 2008 - EU27</t>
  </si>
  <si>
    <t>quew</t>
  </si>
  <si>
    <t>Emissions</t>
  </si>
  <si>
    <t>Total emissions (sectors 1-7, excluding 5. LULUCF)</t>
  </si>
  <si>
    <t>1. Energy</t>
  </si>
  <si>
    <t>5. LULUCF (land use, land use change and forestry)</t>
  </si>
  <si>
    <t>7. Other</t>
  </si>
  <si>
    <t>NA,NO</t>
  </si>
  <si>
    <t>International Bunkers</t>
  </si>
  <si>
    <t>CO2 Emissions from Biomass</t>
  </si>
  <si>
    <t>emissions (sectors 1-7, excluding 5. LULUCF)</t>
  </si>
  <si>
    <t>Total net emissions (sectors 1-7, including 5. LULUCF)</t>
  </si>
  <si>
    <t>1.A. Fuel Combustion - Sectoral Approach</t>
  </si>
  <si>
    <t>1.A.1.A. Public Electricity and Heat Production</t>
  </si>
  <si>
    <t>1.A.1.B. Petroleum Refining</t>
  </si>
  <si>
    <t>1.A.1.C. Manufacture of Solid Fuels and Other Energy Industries</t>
  </si>
  <si>
    <t>1.A.2.A. Iron and Steel</t>
  </si>
  <si>
    <t>1.A.2.B. Non-Ferrous Metals</t>
  </si>
  <si>
    <t>1.A.2.C. Chemicals</t>
  </si>
  <si>
    <t>1.A.2.D. Pulp, Paper and Print</t>
  </si>
  <si>
    <t>1.A.2.E. Food Processing, Beverages and Tobacco</t>
  </si>
  <si>
    <t>1.A.2.F. Other</t>
  </si>
  <si>
    <t>1.A.3. Transport</t>
  </si>
  <si>
    <t>1.A.4.A. Commercial/Institutional</t>
  </si>
  <si>
    <t>1.A.4.B. Residential</t>
  </si>
  <si>
    <t>1.A.4.C. Agriculture/Forestry/Fisheries</t>
  </si>
  <si>
    <t>1.A.5.A. Stationary</t>
  </si>
  <si>
    <t>1.A.5.B. Mobile</t>
  </si>
  <si>
    <t>1.B.1. Solid Fuels</t>
  </si>
  <si>
    <t>1.B.2. Oil and Natural Gas</t>
  </si>
  <si>
    <t>2.A. Mineral Products</t>
  </si>
  <si>
    <t>2.A.1. Cement Production</t>
  </si>
  <si>
    <t>2.A.2. Lime Production</t>
  </si>
  <si>
    <t>2.A.3. Limestone and Dolomite Use</t>
  </si>
  <si>
    <t>2.A.4. Soda Ash Production and Use</t>
  </si>
  <si>
    <t>2.A.5. Asphalt Roofing</t>
  </si>
  <si>
    <t>2.A.6. Road Paving with Asphalt</t>
  </si>
  <si>
    <t>2.A.7. Other</t>
  </si>
  <si>
    <t>2.B. Chemical Industry</t>
  </si>
  <si>
    <t>2.B.1. Ammonia Production</t>
  </si>
  <si>
    <t>2.B.2. Nitric Acid Production</t>
  </si>
  <si>
    <t>2.B.3. Adipic Acid Production</t>
  </si>
  <si>
    <t>2.B.4. Carbide Production</t>
  </si>
  <si>
    <t>2.B.5. Other</t>
  </si>
  <si>
    <t>2.C. Metal Production</t>
  </si>
  <si>
    <t>2.C.1. Iron and Steel Production</t>
  </si>
  <si>
    <t>2.C.2. Ferroalloys Production</t>
  </si>
  <si>
    <t>2.C.3. Aluminium Production</t>
  </si>
  <si>
    <t>2.C.4. Aluminium and Magnesium Foundries</t>
  </si>
  <si>
    <t>2.C.5. Other</t>
  </si>
  <si>
    <t>2.D. Other Production</t>
  </si>
  <si>
    <t>2.D.2. Food and Drink</t>
  </si>
  <si>
    <t>2.E. Production of Halocarbons and SF6</t>
  </si>
  <si>
    <t>2.E.1. By-product Emissions</t>
  </si>
  <si>
    <t>2.E.2. Fugitive Emissions</t>
  </si>
  <si>
    <t>2.E.3. Other</t>
  </si>
  <si>
    <t>2.F. Consumption of Halocarbons and SF6</t>
  </si>
  <si>
    <t>2.F.1. Refrigeration and Air Conditioning Equipment</t>
  </si>
  <si>
    <t>2.F.2. Foam Blowing</t>
  </si>
  <si>
    <t>2.F.3. Fire Extinguishers</t>
  </si>
  <si>
    <t>2.F.4. Aerosols/ Metered Dose Inhalers</t>
  </si>
  <si>
    <t>2.F.5. Solvents</t>
  </si>
  <si>
    <t>2.F.6. Other applications using ODS substitutes</t>
  </si>
  <si>
    <t>2.F.7. Semiconductor Manufacture</t>
  </si>
  <si>
    <t>2.F.8. Electrical Equipment</t>
  </si>
  <si>
    <t>2.F.9. Other</t>
  </si>
  <si>
    <t>2.G. Other</t>
  </si>
  <si>
    <t>3.A. Paint Application</t>
  </si>
  <si>
    <t>3.B. Degreasing and Dry Cleaning</t>
  </si>
  <si>
    <t>3.C. Chemical Products Manufacture and Processing</t>
  </si>
  <si>
    <t>3.D. Other</t>
  </si>
  <si>
    <t>3.D.1. Use of N2O for Anaesthesia</t>
  </si>
  <si>
    <t>3.D.2. Fire Extinguishers</t>
  </si>
  <si>
    <t>3.D.3. N2O from Aerosol Cans</t>
  </si>
  <si>
    <t>3.D.4. Other Use of N2O</t>
  </si>
  <si>
    <t>3.D.5. Other</t>
  </si>
  <si>
    <t>4.A. Enteric Fermentation</t>
  </si>
  <si>
    <t>4.A.1. Cattle</t>
  </si>
  <si>
    <t>4.A.2. Buffalo</t>
  </si>
  <si>
    <t>4.A.3. Sheep</t>
  </si>
  <si>
    <t>4.A.4. Goats</t>
  </si>
  <si>
    <t>4.A.5. Camels and Llamas</t>
  </si>
  <si>
    <t>4.A.6. Horses</t>
  </si>
  <si>
    <t>4.A.7. Mules and Asses</t>
  </si>
  <si>
    <t>4.A.8. Swine</t>
  </si>
  <si>
    <t>4.A.9. Poultry</t>
  </si>
  <si>
    <t>4.A.10. Other livestock</t>
  </si>
  <si>
    <t>4.B. Manure Management</t>
  </si>
  <si>
    <t>4.B.1. Cattle</t>
  </si>
  <si>
    <t>4.B.2. Buffalo</t>
  </si>
  <si>
    <t>4.B.3. Sheep</t>
  </si>
  <si>
    <t>4.B.4. Goats</t>
  </si>
  <si>
    <t>4.B.5. Camels and Llamas</t>
  </si>
  <si>
    <t>4.B.6. Horses</t>
  </si>
  <si>
    <t>4.B.7. Mules and Asses</t>
  </si>
  <si>
    <t>4.B.8. Swine</t>
  </si>
  <si>
    <t>4.B.9. Poultry</t>
  </si>
  <si>
    <t>4.B.10. Other livestock</t>
  </si>
  <si>
    <t>4.B.11. Anaerobic Lagoon</t>
  </si>
  <si>
    <t>4.B.12. Liquid System</t>
  </si>
  <si>
    <t>4.B.13. Solid Storage and Dry Lot</t>
  </si>
  <si>
    <t>4.B.14. Other AWMS</t>
  </si>
  <si>
    <t>4.C. Rice Cultivation</t>
  </si>
  <si>
    <t>4.C.1. Irrigated</t>
  </si>
  <si>
    <t>4.C.2. Rainfed</t>
  </si>
  <si>
    <t>4.C.3. Deep Water</t>
  </si>
  <si>
    <t>4.C.4. Other</t>
  </si>
  <si>
    <t>4.D. Agricultural Soils</t>
  </si>
  <si>
    <t>4.D.1. Direct Soil Emissions</t>
  </si>
  <si>
    <t>4.D.2. Pasture, Range and Paddock Manure</t>
  </si>
  <si>
    <t>4.D.3. Indirect Emissions</t>
  </si>
  <si>
    <t>4.D.4. Other</t>
  </si>
  <si>
    <t>4.E. Prescribed Burning of Savannas</t>
  </si>
  <si>
    <t>4.F. Field Burning of Agricultural Residues</t>
  </si>
  <si>
    <t>4.F.1. Cereals</t>
  </si>
  <si>
    <t>4.F.2. Pulse</t>
  </si>
  <si>
    <t>4.F.3. Tuber and Root</t>
  </si>
  <si>
    <t>4.F.4. Sugar Cane</t>
  </si>
  <si>
    <t>4.F.5. Other</t>
  </si>
  <si>
    <t>4.G. Other</t>
  </si>
  <si>
    <t>5.A. Forest Land</t>
  </si>
  <si>
    <t>5.A.1. Forest Land remaining Forest Land</t>
  </si>
  <si>
    <t>5.A.2. Land converted to Forest Land</t>
  </si>
  <si>
    <t>5.B. Cropland</t>
  </si>
  <si>
    <t>5.B.1. Cropland remaining Cropland</t>
  </si>
  <si>
    <t>5.B.2. Land converted to Cropland</t>
  </si>
  <si>
    <t>5.C. Grassland</t>
  </si>
  <si>
    <t>5.C.1. Grassland remaining Grassland</t>
  </si>
  <si>
    <t>5.C.2. Land converted to Grassland</t>
  </si>
  <si>
    <t>5.D. Wetlands</t>
  </si>
  <si>
    <t>5.D.1. Wetlands remaining Wetlands</t>
  </si>
  <si>
    <t>5.D.2. Land converted to Wetlands</t>
  </si>
  <si>
    <t>5.E. Settlements</t>
  </si>
  <si>
    <t>5.E.1. Settlements remaining Settlements</t>
  </si>
  <si>
    <t>5.E.2. Land converted to Settlements</t>
  </si>
  <si>
    <t>5.E.(V) Biomass Burning</t>
  </si>
  <si>
    <t>5.F. Other Land</t>
  </si>
  <si>
    <t>5.F.2. Land converted to Other Land</t>
  </si>
  <si>
    <t>5.F.(V) Biomass Burning</t>
  </si>
  <si>
    <t>5.G. Other</t>
  </si>
  <si>
    <t>6.A. Solid Waste Disposal on Land</t>
  </si>
  <si>
    <t>6.A.1. Managed Waste Disposal on Land</t>
  </si>
  <si>
    <t>6.A.2. Unmanaged Waste Disposal Sites</t>
  </si>
  <si>
    <t>6.A.3. Other</t>
  </si>
  <si>
    <t>NA,NE,NO</t>
  </si>
  <si>
    <t>6.B. Wastewater Handling</t>
  </si>
  <si>
    <t>6.B.1. Industrial Wastewater</t>
  </si>
  <si>
    <t>6.B.2. Domestic and Commercial Wastewater</t>
  </si>
  <si>
    <t>6.B.3. Other</t>
  </si>
  <si>
    <t>6.C. Waste Incineration</t>
  </si>
  <si>
    <t>6.D. Other</t>
  </si>
  <si>
    <t>Multilateral Operations</t>
  </si>
  <si>
    <t>EU15</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</si>
</sst>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 numFmtId="194" formatCode="0.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0"/>
      <color indexed="23"/>
      <name val="Arial"/>
      <family val="2"/>
    </font>
    <font>
      <b/>
      <sz val="10"/>
      <name val="Arial"/>
      <family val="2"/>
    </font>
    <font>
      <sz val="8"/>
      <color indexed="9"/>
      <name val="Tahoma"/>
      <family val="2"/>
    </font>
    <font>
      <sz val="8"/>
      <color indexed="62"/>
      <name val="Tahoma"/>
      <family val="2"/>
    </font>
    <font>
      <sz val="9"/>
      <color indexed="8"/>
      <name val="Arial"/>
      <family val="0"/>
    </font>
    <font>
      <sz val="8"/>
      <color indexed="8"/>
      <name val="Arial"/>
      <family val="0"/>
    </font>
    <font>
      <b/>
      <i/>
      <sz val="8"/>
      <color indexed="8"/>
      <name val="Arial"/>
      <family val="0"/>
    </font>
    <font>
      <b/>
      <sz val="8"/>
      <color indexed="12"/>
      <name val="Arial"/>
      <family val="0"/>
    </font>
    <font>
      <b/>
      <u val="single"/>
      <sz val="8"/>
      <color indexed="12"/>
      <name val="Arial"/>
      <family val="0"/>
    </font>
    <font>
      <u val="single"/>
      <sz val="7"/>
      <color indexed="8"/>
      <name val="Arial"/>
      <family val="0"/>
    </font>
    <font>
      <b/>
      <sz val="7"/>
      <color indexed="12"/>
      <name val="Arial"/>
      <family val="0"/>
    </font>
    <font>
      <b/>
      <sz val="7.5"/>
      <color indexed="12"/>
      <name val="Arial"/>
      <family val="0"/>
    </font>
    <font>
      <sz val="7.5"/>
      <color indexed="8"/>
      <name val="Arial"/>
      <family val="0"/>
    </font>
    <font>
      <b/>
      <i/>
      <sz val="7.5"/>
      <color indexed="8"/>
      <name val="Arial"/>
      <family val="0"/>
    </font>
    <font>
      <u val="single"/>
      <sz val="7.5"/>
      <color indexed="8"/>
      <name val="Arial"/>
      <family val="0"/>
    </font>
    <font>
      <sz val="8"/>
      <color rgb="FFFFFFFF"/>
      <name val="Tahoma"/>
      <family val="2"/>
    </font>
    <font>
      <sz val="8"/>
      <color rgb="FF26487B"/>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7893BE"/>
        <bgColor indexed="64"/>
      </patternFill>
    </fill>
    <fill>
      <patternFill patternType="solid">
        <fgColor rgb="FFFFFFFF"/>
        <bgColor indexed="64"/>
      </patternFill>
    </fill>
    <fill>
      <patternFill patternType="solid">
        <fgColor rgb="FFDAE2ED"/>
        <bgColor indexed="64"/>
      </patternFill>
    </fill>
    <fill>
      <patternFill patternType="solid">
        <fgColor rgb="FF4C638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rgb="FFFFFFFF"/>
      </left>
      <right style="medium">
        <color rgb="FFFFFFFF"/>
      </right>
      <top style="medium">
        <color rgb="FFFFFFFF"/>
      </top>
      <bottom style="medium">
        <color rgb="FFFFFFFF"/>
      </bottom>
    </border>
    <border>
      <left style="medium">
        <color rgb="FFB1BBC9"/>
      </left>
      <right style="medium">
        <color rgb="FFB1BBC9"/>
      </right>
      <top style="medium">
        <color rgb="FFB1BBC9"/>
      </top>
      <bottom style="medium">
        <color rgb="FFB1BBC9"/>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color indexed="63"/>
      </bottom>
    </border>
    <border>
      <left style="medium">
        <color rgb="FFFFFFFF"/>
      </left>
      <right style="medium">
        <color rgb="FFFFFFFF"/>
      </right>
      <top>
        <color indexed="63"/>
      </top>
      <bottom style="medium">
        <color rgb="FFFFFFFF"/>
      </bottom>
    </border>
    <border>
      <left style="medium">
        <color rgb="FFFFFFFF"/>
      </left>
      <right>
        <color indexed="63"/>
      </right>
      <top style="medium">
        <color rgb="FFFFFFFF"/>
      </top>
      <bottom style="medium">
        <color rgb="FFFFFFFF"/>
      </bottom>
    </border>
    <border>
      <left>
        <color indexed="63"/>
      </left>
      <right style="medium">
        <color rgb="FFFFFFFF"/>
      </right>
      <top style="medium">
        <color rgb="FFFFFFFF"/>
      </top>
      <bottom style="medium">
        <color rgb="FFFFFFFF"/>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0" fillId="0" borderId="0" applyNumberFormat="0" applyFont="0" applyFill="0" applyBorder="0" applyProtection="0">
      <alignment vertical="center"/>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26">
    <xf numFmtId="0" fontId="0" fillId="0" borderId="0" xfId="0" applyAlignment="1">
      <alignment/>
    </xf>
    <xf numFmtId="0" fontId="22" fillId="0" borderId="0" xfId="59" applyFont="1">
      <alignment vertical="center"/>
    </xf>
    <xf numFmtId="0" fontId="0" fillId="0" borderId="0" xfId="59">
      <alignment vertical="center"/>
    </xf>
    <xf numFmtId="3" fontId="0" fillId="0" borderId="0" xfId="59" applyNumberFormat="1">
      <alignment vertical="center"/>
    </xf>
    <xf numFmtId="174" fontId="0" fillId="0" borderId="0" xfId="63" applyNumberFormat="1" applyAlignment="1">
      <alignment vertical="center"/>
    </xf>
    <xf numFmtId="0" fontId="23" fillId="0" borderId="0" xfId="59" applyFont="1">
      <alignment vertical="center"/>
    </xf>
    <xf numFmtId="0" fontId="0" fillId="8" borderId="0" xfId="59" applyFill="1">
      <alignment vertical="center"/>
    </xf>
    <xf numFmtId="0" fontId="0" fillId="8" borderId="0" xfId="59" applyFont="1" applyFill="1">
      <alignment vertical="center"/>
    </xf>
    <xf numFmtId="0" fontId="0" fillId="8" borderId="0" xfId="59" applyNumberFormat="1" applyFill="1">
      <alignment vertical="center"/>
    </xf>
    <xf numFmtId="0" fontId="24" fillId="0" borderId="0" xfId="59" applyFont="1">
      <alignment vertical="center"/>
    </xf>
    <xf numFmtId="0" fontId="0" fillId="0" borderId="0" xfId="59" applyFont="1">
      <alignment vertical="center"/>
    </xf>
    <xf numFmtId="0" fontId="0" fillId="0" borderId="0" xfId="0" applyAlignment="1">
      <alignment vertical="center"/>
    </xf>
    <xf numFmtId="9" fontId="0" fillId="0" borderId="0" xfId="63" applyAlignment="1">
      <alignment vertical="center"/>
    </xf>
    <xf numFmtId="174" fontId="0" fillId="0" borderId="0" xfId="63" applyNumberFormat="1" applyFont="1" applyAlignment="1">
      <alignment vertical="center"/>
    </xf>
    <xf numFmtId="0" fontId="0" fillId="24" borderId="0" xfId="0" applyFill="1" applyAlignment="1">
      <alignment vertical="center"/>
    </xf>
    <xf numFmtId="9" fontId="0" fillId="0" borderId="0" xfId="63" applyFont="1" applyAlignment="1">
      <alignment/>
    </xf>
    <xf numFmtId="0" fontId="38" fillId="25" borderId="11" xfId="0" applyFont="1" applyFill="1" applyBorder="1" applyAlignment="1">
      <alignment horizontal="left" vertical="center" wrapText="1"/>
    </xf>
    <xf numFmtId="0" fontId="39" fillId="26" borderId="12" xfId="0" applyFont="1" applyFill="1" applyBorder="1" applyAlignment="1">
      <alignment horizontal="right" wrapText="1"/>
    </xf>
    <xf numFmtId="0" fontId="39" fillId="27" borderId="12" xfId="0" applyFont="1" applyFill="1" applyBorder="1" applyAlignment="1">
      <alignment horizontal="right" wrapText="1"/>
    </xf>
    <xf numFmtId="0" fontId="38" fillId="28" borderId="11" xfId="0" applyFont="1" applyFill="1" applyBorder="1" applyAlignment="1">
      <alignment horizontal="left" vertical="center" wrapText="1"/>
    </xf>
    <xf numFmtId="0" fontId="38" fillId="25" borderId="13" xfId="0" applyFont="1" applyFill="1" applyBorder="1" applyAlignment="1">
      <alignment horizontal="left" vertical="center" wrapText="1"/>
    </xf>
    <xf numFmtId="0" fontId="38" fillId="25" borderId="14" xfId="0" applyFont="1" applyFill="1" applyBorder="1" applyAlignment="1">
      <alignment horizontal="left" vertical="center" wrapText="1"/>
    </xf>
    <xf numFmtId="0" fontId="38" fillId="25" borderId="15" xfId="0" applyFont="1" applyFill="1" applyBorder="1" applyAlignment="1">
      <alignment horizontal="left" vertical="center" wrapText="1"/>
    </xf>
    <xf numFmtId="0" fontId="0" fillId="0" borderId="0" xfId="0" applyAlignment="1">
      <alignment vertical="center"/>
    </xf>
    <xf numFmtId="0" fontId="38" fillId="28" borderId="16" xfId="0" applyFont="1" applyFill="1" applyBorder="1" applyAlignment="1">
      <alignment horizontal="left" vertical="center" wrapText="1"/>
    </xf>
    <xf numFmtId="0" fontId="38" fillId="28" borderId="17"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al_EEA GHG data for CLIM" xfId="59"/>
    <cellStyle name="normální_BGR" xfId="60"/>
    <cellStyle name="Note" xfId="61"/>
    <cellStyle name="Output" xfId="62"/>
    <cellStyle name="Percent" xfId="63"/>
    <cellStyle name="Title" xfId="64"/>
    <cellStyle name="Total" xfId="65"/>
    <cellStyle name="Warning Text" xfId="66"/>
    <cellStyle name="Обычный_CRF2002 (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25"/>
          <c:y val="0.169"/>
          <c:w val="0.48"/>
          <c:h val="0.6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969696"/>
                </a:fgClr>
                <a:bgClr>
                  <a:srgbClr val="C0C0C0"/>
                </a:bgClr>
              </a:pattFill>
              <a:ln w="12700">
                <a:solidFill>
                  <a:srgbClr val="000000"/>
                </a:solidFill>
              </a:ln>
            </c:spPr>
          </c:dPt>
          <c:dPt>
            <c:idx val="1"/>
            <c:spPr>
              <a:solidFill>
                <a:srgbClr val="C0C0C0"/>
              </a:solidFill>
              <a:ln w="12700">
                <a:solidFill>
                  <a:srgbClr val="000000"/>
                </a:solidFill>
              </a:ln>
            </c:spPr>
          </c:dPt>
          <c:dPt>
            <c:idx val="2"/>
            <c:spPr>
              <a:solidFill>
                <a:srgbClr val="00CCFF"/>
              </a:solidFill>
              <a:ln w="12700">
                <a:solidFill>
                  <a:srgbClr val="000000"/>
                </a:solidFill>
              </a:ln>
            </c:spPr>
          </c:dPt>
          <c:dPt>
            <c:idx val="3"/>
            <c:spPr>
              <a:solidFill>
                <a:srgbClr val="00CCFF"/>
              </a:solidFill>
              <a:ln w="12700">
                <a:solidFill>
                  <a:srgbClr val="000000"/>
                </a:solidFill>
              </a:ln>
            </c:spPr>
          </c:dPt>
          <c:dPt>
            <c:idx val="4"/>
            <c:spPr>
              <a:solidFill>
                <a:srgbClr val="3366FF"/>
              </a:solidFill>
              <a:ln w="12700">
                <a:solidFill>
                  <a:srgbClr val="000000"/>
                </a:solidFill>
              </a:ln>
            </c:spPr>
          </c:dPt>
          <c:dPt>
            <c:idx val="5"/>
            <c:spPr>
              <a:solidFill>
                <a:srgbClr val="99CCFF"/>
              </a:solidFill>
              <a:ln w="12700">
                <a:solidFill>
                  <a:srgbClr val="000000"/>
                </a:solidFill>
              </a:ln>
            </c:spPr>
          </c:dPt>
          <c:dPt>
            <c:idx val="6"/>
            <c:spPr>
              <a:solidFill>
                <a:srgbClr val="CCFFFF"/>
              </a:solidFill>
              <a:ln w="12700">
                <a:solidFill>
                  <a:srgbClr val="000000"/>
                </a:solidFill>
              </a:ln>
            </c:spPr>
          </c:dPt>
          <c:dPt>
            <c:idx val="7"/>
            <c:spPr>
              <a:solidFill>
                <a:srgbClr val="CC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FFFFCC"/>
              </a:solidFill>
              <a:ln w="12700">
                <a:solidFill>
                  <a:srgbClr val="000000"/>
                </a:solidFill>
              </a:ln>
            </c:spPr>
          </c:dPt>
          <c:dPt>
            <c:idx val="12"/>
            <c:spPr>
              <a:pattFill prst="ltVert">
                <a:fgClr>
                  <a:srgbClr val="FF0000"/>
                </a:fgClr>
                <a:bgClr>
                  <a:srgbClr val="FFFFFF"/>
                </a:bgClr>
              </a:pattFill>
              <a:ln w="12700">
                <a:solidFill>
                  <a:srgbClr val="000000"/>
                </a:solidFill>
              </a:ln>
            </c:spPr>
          </c:dPt>
          <c:dPt>
            <c:idx val="13"/>
            <c:spPr>
              <a:solidFill>
                <a:srgbClr val="FFFFFF"/>
              </a:solidFill>
              <a:ln w="12700">
                <a:solidFill>
                  <a:srgbClr val="000000"/>
                </a:solidFill>
              </a:ln>
            </c:spPr>
          </c:dPt>
          <c:dPt>
            <c:idx val="14"/>
            <c:spPr>
              <a:pattFill prst="ltHorz">
                <a:fgClr>
                  <a:srgbClr val="00FF00"/>
                </a:fgClr>
                <a:bgClr>
                  <a:srgbClr val="CCFFCC"/>
                </a:bgClr>
              </a:pattFill>
              <a:ln w="12700">
                <a:solidFill>
                  <a:srgbClr val="000000"/>
                </a:solidFill>
              </a:ln>
            </c:spPr>
          </c:dPt>
          <c:dPt>
            <c:idx val="15"/>
            <c:spPr>
              <a:pattFill prst="dashDnDiag">
                <a:fgClr>
                  <a:srgbClr val="993300"/>
                </a:fgClr>
                <a:bgClr>
                  <a:srgbClr val="FF99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1" i="0" u="sng"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1" i="0" u="sng"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Industrial Processes
8.0%</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Solvents
0.2%</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Agriculture
8.6%</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Waste
2.6%</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 2 + data'!$B$2:$B$17</c:f>
              <c:strCache/>
            </c:strRef>
          </c:cat>
          <c:val>
            <c:numRef>
              <c:f>'Fig. 2 + data'!$C$2:$C$17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0.65775</cdr:x>
      <cdr:y>0.00475</cdr:y>
    </cdr:from>
    <cdr:to>
      <cdr:x>0.98525</cdr:x>
      <cdr:y>0.1985</cdr:y>
    </cdr:to>
    <cdr:sp>
      <cdr:nvSpPr>
        <cdr:cNvPr id="1" name="Text Box 1"/>
        <cdr:cNvSpPr txBox="1">
          <a:spLocks noChangeArrowheads="1"/>
        </cdr:cNvSpPr>
      </cdr:nvSpPr>
      <cdr:spPr>
        <a:xfrm>
          <a:off x="2867025" y="9525"/>
          <a:ext cx="1428750" cy="628650"/>
        </a:xfrm>
        <a:prstGeom prst="rect">
          <a:avLst/>
        </a:prstGeom>
        <a:noFill/>
        <a:ln w="9525" cmpd="sng">
          <a:solidFill>
            <a:srgbClr val="000000"/>
          </a:solidFill>
          <a:headEnd type="none"/>
          <a:tailEnd type="none"/>
        </a:ln>
      </cdr:spPr>
      <cdr:txBody>
        <a:bodyPr vertOverflow="clip" wrap="square" lIns="27432" tIns="18288" rIns="0" bIns="0"/>
        <a:p>
          <a:pPr algn="l">
            <a:defRPr/>
          </a:pPr>
          <a:r>
            <a:rPr lang="en-US" cap="none" sz="700" b="0" i="0" u="sng" baseline="0">
              <a:solidFill>
                <a:srgbClr val="000000"/>
              </a:solidFill>
              <a:latin typeface="Arial"/>
              <a:ea typeface="Arial"/>
              <a:cs typeface="Arial"/>
            </a:rPr>
            <a:t>Key:</a:t>
          </a:r>
          <a:r>
            <a:rPr lang="en-US" cap="none" sz="700" b="1" i="0" u="none" baseline="0">
              <a:solidFill>
                <a:srgbClr val="0000FF"/>
              </a:solidFill>
              <a:latin typeface="Arial"/>
              <a:ea typeface="Arial"/>
              <a:cs typeface="Arial"/>
            </a:rPr>
            <a:t>
</a:t>
          </a:r>
          <a:r>
            <a:rPr lang="en-US" cap="none" sz="750" b="1" i="0" u="none" baseline="0">
              <a:solidFill>
                <a:srgbClr val="0000FF"/>
              </a:solidFill>
              <a:latin typeface="Arial"/>
              <a:ea typeface="Arial"/>
              <a:cs typeface="Arial"/>
            </a:rPr>
            <a:t>Transport energy emissions</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Other energy emissions
</a:t>
          </a:r>
          <a:r>
            <a:rPr lang="en-US" cap="none" sz="750" b="1" i="1" u="none" baseline="0">
              <a:solidFill>
                <a:srgbClr val="000000"/>
              </a:solidFill>
              <a:latin typeface="Arial"/>
              <a:ea typeface="Arial"/>
              <a:cs typeface="Arial"/>
            </a:rPr>
            <a:t>Non-energy emissions
</a:t>
          </a:r>
          <a:r>
            <a:rPr lang="en-US" cap="none" sz="750" b="0" i="0" u="sng" baseline="0">
              <a:solidFill>
                <a:srgbClr val="000000"/>
              </a:solidFill>
              <a:latin typeface="Arial"/>
              <a:ea typeface="Arial"/>
              <a:cs typeface="Arial"/>
            </a:rPr>
            <a:t>Not included in national total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xdr:row>
      <xdr:rowOff>28575</xdr:rowOff>
    </xdr:from>
    <xdr:to>
      <xdr:col>13</xdr:col>
      <xdr:colOff>352425</xdr:colOff>
      <xdr:row>21</xdr:row>
      <xdr:rowOff>28575</xdr:rowOff>
    </xdr:to>
    <xdr:graphicFrame>
      <xdr:nvGraphicFramePr>
        <xdr:cNvPr id="1" name="Chart 3"/>
        <xdr:cNvGraphicFramePr/>
      </xdr:nvGraphicFramePr>
      <xdr:xfrm>
        <a:off x="5057775" y="190500"/>
        <a:ext cx="4371975" cy="3238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ennifer_Ward\Local%20Settings\Temp\wz877e\ENER01_fig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1"/>
      <sheetName val="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2"/>
  <sheetViews>
    <sheetView tabSelected="1" zoomScale="80" zoomScaleNormal="80" zoomScalePageLayoutView="0" workbookViewId="0" topLeftCell="B1">
      <selection activeCell="F3" sqref="F3"/>
    </sheetView>
  </sheetViews>
  <sheetFormatPr defaultColWidth="9.140625" defaultRowHeight="12.75"/>
  <cols>
    <col min="1" max="1" width="12.57421875" style="2" customWidth="1"/>
    <col min="2" max="2" width="27.8515625" style="2" customWidth="1"/>
    <col min="3" max="4" width="7.7109375" style="2" customWidth="1"/>
    <col min="5" max="6" width="8.140625" style="2" customWidth="1"/>
    <col min="7" max="16384" width="9.140625" style="2" customWidth="1"/>
  </cols>
  <sheetData>
    <row r="1" spans="1:6" ht="12.75">
      <c r="A1" s="1" t="s">
        <v>5</v>
      </c>
      <c r="B1" s="1" t="s">
        <v>6</v>
      </c>
      <c r="C1" s="1" t="s">
        <v>45</v>
      </c>
      <c r="D1" s="9">
        <v>2007</v>
      </c>
      <c r="E1" s="9" t="s">
        <v>39</v>
      </c>
      <c r="F1" s="9" t="s">
        <v>38</v>
      </c>
    </row>
    <row r="2" spans="1:6" ht="12.75">
      <c r="A2" s="2" t="s">
        <v>7</v>
      </c>
      <c r="B2" s="2" t="s">
        <v>3</v>
      </c>
      <c r="C2" s="11">
        <v>1527.7135041434</v>
      </c>
      <c r="D2" s="11">
        <v>1606.33680589232</v>
      </c>
      <c r="E2" s="4">
        <f>(C2-D2)/D2</f>
        <v>-0.04894571391287061</v>
      </c>
      <c r="F2" s="2">
        <f aca="true" t="shared" si="0" ref="F2:F17">C2-D2</f>
        <v>-78.62330174891986</v>
      </c>
    </row>
    <row r="3" spans="1:6" ht="12.75">
      <c r="A3" s="2" t="s">
        <v>8</v>
      </c>
      <c r="B3" s="2" t="s">
        <v>9</v>
      </c>
      <c r="C3" s="11">
        <v>608.787921800387</v>
      </c>
      <c r="D3" s="11">
        <v>629.729742217835</v>
      </c>
      <c r="E3" s="4">
        <f aca="true" t="shared" si="1" ref="E2:E17">(C3-D3)/D3</f>
        <v>-0.03325525064719557</v>
      </c>
      <c r="F3" s="2">
        <f t="shared" si="0"/>
        <v>-20.941820417447957</v>
      </c>
    </row>
    <row r="4" spans="1:6" ht="12.75">
      <c r="A4" s="2" t="s">
        <v>10</v>
      </c>
      <c r="B4" s="2" t="s">
        <v>11</v>
      </c>
      <c r="C4" s="11">
        <v>22.015505324074</v>
      </c>
      <c r="D4" s="11">
        <v>22.6701446862737</v>
      </c>
      <c r="E4" s="4">
        <f t="shared" si="1"/>
        <v>-0.028876717429865945</v>
      </c>
      <c r="F4" s="2">
        <f t="shared" si="0"/>
        <v>-0.6546393621997026</v>
      </c>
    </row>
    <row r="5" spans="1:6" ht="12.75">
      <c r="A5" s="2" t="s">
        <v>12</v>
      </c>
      <c r="B5" s="2" t="s">
        <v>12</v>
      </c>
      <c r="C5" s="11">
        <v>138.948578468565</v>
      </c>
      <c r="D5" s="11">
        <v>138.984081154709</v>
      </c>
      <c r="E5" s="4">
        <f t="shared" si="1"/>
        <v>-0.00025544426274613585</v>
      </c>
      <c r="F5" s="2">
        <f t="shared" si="0"/>
        <v>-0.03550268614401375</v>
      </c>
    </row>
    <row r="6" spans="1:6" ht="12.75">
      <c r="A6" s="2" t="s">
        <v>13</v>
      </c>
      <c r="B6" s="2" t="s">
        <v>14</v>
      </c>
      <c r="C6" s="11">
        <v>899.677308354181</v>
      </c>
      <c r="D6" s="11">
        <v>916.670616744095</v>
      </c>
      <c r="E6" s="4">
        <f t="shared" si="1"/>
        <v>-0.01853807472336376</v>
      </c>
      <c r="F6" s="2">
        <f t="shared" si="0"/>
        <v>-16.993308389913977</v>
      </c>
    </row>
    <row r="7" spans="1:6" ht="12.75">
      <c r="A7" s="2" t="s">
        <v>15</v>
      </c>
      <c r="B7" s="2" t="s">
        <v>16</v>
      </c>
      <c r="C7" s="11">
        <v>8.20946439220805</v>
      </c>
      <c r="D7" s="11">
        <v>8.5422527928765</v>
      </c>
      <c r="E7" s="4">
        <f t="shared" si="1"/>
        <v>-0.03895791997000686</v>
      </c>
      <c r="F7" s="2">
        <f t="shared" si="0"/>
        <v>-0.3327884006684503</v>
      </c>
    </row>
    <row r="8" spans="1:6" ht="12.75">
      <c r="A8" s="2" t="s">
        <v>17</v>
      </c>
      <c r="B8" s="2" t="s">
        <v>18</v>
      </c>
      <c r="C8" s="11">
        <v>22.0510090155671</v>
      </c>
      <c r="D8" s="11">
        <v>21.8975407396384</v>
      </c>
      <c r="E8" s="4">
        <f t="shared" si="1"/>
        <v>0.007008470848550319</v>
      </c>
      <c r="F8" s="2">
        <f t="shared" si="0"/>
        <v>0.15346827592869872</v>
      </c>
    </row>
    <row r="9" spans="1:6" ht="12.75">
      <c r="A9" s="2" t="s">
        <v>19</v>
      </c>
      <c r="B9" s="2" t="s">
        <v>19</v>
      </c>
      <c r="C9" s="11">
        <v>170.673829515257</v>
      </c>
      <c r="D9" s="11">
        <v>174.275738255694</v>
      </c>
      <c r="E9" s="4">
        <f t="shared" si="1"/>
        <v>-0.02066787251334051</v>
      </c>
      <c r="F9" s="2">
        <f t="shared" si="0"/>
        <v>-3.6019087404369827</v>
      </c>
    </row>
    <row r="10" spans="1:6" ht="12.75">
      <c r="A10" s="2" t="s">
        <v>20</v>
      </c>
      <c r="B10" s="2" t="s">
        <v>4</v>
      </c>
      <c r="C10" s="11">
        <v>9.81889846275621</v>
      </c>
      <c r="D10" s="11">
        <v>9.62111922922484</v>
      </c>
      <c r="E10" s="4">
        <f t="shared" si="1"/>
        <v>0.02055678022683686</v>
      </c>
      <c r="F10" s="2">
        <f t="shared" si="0"/>
        <v>0.19777923353136906</v>
      </c>
    </row>
    <row r="11" spans="1:6" ht="12.75">
      <c r="A11" s="2" t="s">
        <v>21</v>
      </c>
      <c r="B11" s="2" t="s">
        <v>22</v>
      </c>
      <c r="C11" s="11">
        <v>714.137119696184</v>
      </c>
      <c r="D11" s="11">
        <v>666.254088968636</v>
      </c>
      <c r="E11" s="4">
        <f>(C11-D11)/D11</f>
        <v>0.07186902342568899</v>
      </c>
      <c r="F11" s="2">
        <f t="shared" si="0"/>
        <v>47.883030727547975</v>
      </c>
    </row>
    <row r="12" spans="1:6" ht="12.75">
      <c r="A12" s="2" t="s">
        <v>23</v>
      </c>
      <c r="B12" s="2" t="s">
        <v>24</v>
      </c>
      <c r="C12" s="11">
        <v>9.90871285983965</v>
      </c>
      <c r="D12" s="11">
        <v>9.8570508563147</v>
      </c>
      <c r="E12" s="4">
        <f t="shared" si="1"/>
        <v>0.005241121738948261</v>
      </c>
      <c r="F12" s="2">
        <f t="shared" si="0"/>
        <v>0.05166200352494954</v>
      </c>
    </row>
    <row r="13" spans="1:6" ht="12.75">
      <c r="A13" s="2" t="s">
        <v>25</v>
      </c>
      <c r="B13" s="2" t="s">
        <v>2</v>
      </c>
      <c r="C13" s="11">
        <v>84.6857183748132</v>
      </c>
      <c r="D13" s="11">
        <v>86.4198103145785</v>
      </c>
      <c r="E13" s="4">
        <f t="shared" si="1"/>
        <v>-0.020065907729408215</v>
      </c>
      <c r="F13" s="2">
        <f t="shared" si="0"/>
        <v>-1.7340919397652925</v>
      </c>
    </row>
    <row r="14" spans="1:6" ht="12.75">
      <c r="A14" s="2" t="s">
        <v>26</v>
      </c>
      <c r="B14" s="2" t="s">
        <v>27</v>
      </c>
      <c r="C14" s="11">
        <v>409.710427070651</v>
      </c>
      <c r="D14" s="11">
        <v>434.458555856177</v>
      </c>
      <c r="E14" s="4">
        <f t="shared" si="1"/>
        <v>-0.05696315207040966</v>
      </c>
      <c r="F14" s="2">
        <f t="shared" si="0"/>
        <v>-24.748128785525978</v>
      </c>
    </row>
    <row r="15" spans="1:6" ht="12.75">
      <c r="A15" s="2" t="s">
        <v>28</v>
      </c>
      <c r="B15" s="2" t="s">
        <v>29</v>
      </c>
      <c r="C15" s="11">
        <v>12.2712280749095</v>
      </c>
      <c r="D15" s="11">
        <v>12.5154460751246</v>
      </c>
      <c r="E15" s="4">
        <f t="shared" si="1"/>
        <v>-0.01951332767119685</v>
      </c>
      <c r="F15" s="2">
        <f t="shared" si="0"/>
        <v>-0.24421800021510087</v>
      </c>
    </row>
    <row r="16" spans="1:6" ht="12.75">
      <c r="A16" s="2" t="s">
        <v>30</v>
      </c>
      <c r="B16" s="2" t="s">
        <v>1</v>
      </c>
      <c r="C16" s="11">
        <v>471.801797773751</v>
      </c>
      <c r="D16" s="11">
        <v>472.292716384951</v>
      </c>
      <c r="E16" s="4">
        <f t="shared" si="1"/>
        <v>-0.0010394371841209663</v>
      </c>
      <c r="F16" s="2">
        <f t="shared" si="0"/>
        <v>-0.4909186112000157</v>
      </c>
    </row>
    <row r="17" spans="1:6" ht="12.75">
      <c r="A17" s="2" t="s">
        <v>31</v>
      </c>
      <c r="B17" s="2" t="s">
        <v>0</v>
      </c>
      <c r="C17" s="11">
        <v>138.949444153939</v>
      </c>
      <c r="D17" s="11">
        <v>141.508997162424</v>
      </c>
      <c r="E17" s="4">
        <f t="shared" si="1"/>
        <v>-0.018087563757851782</v>
      </c>
      <c r="F17" s="2">
        <f t="shared" si="0"/>
        <v>-2.559553008485011</v>
      </c>
    </row>
    <row r="18" ht="12.75">
      <c r="C18" s="3"/>
    </row>
    <row r="19" spans="1:3" ht="12.75">
      <c r="A19" s="5" t="s">
        <v>32</v>
      </c>
      <c r="C19" s="3"/>
    </row>
    <row r="20" ht="12.75">
      <c r="A20" s="5"/>
    </row>
    <row r="21" spans="1:3" ht="12.75">
      <c r="A21" s="5" t="s">
        <v>40</v>
      </c>
      <c r="B21" s="10"/>
      <c r="C21" s="10"/>
    </row>
    <row r="22" spans="2:3" ht="12.75">
      <c r="B22"/>
      <c r="C22"/>
    </row>
    <row r="23" s="6" customFormat="1" ht="12.75">
      <c r="A23" s="7" t="s">
        <v>37</v>
      </c>
    </row>
    <row r="24" s="6" customFormat="1" ht="12.75"/>
    <row r="25" s="6" customFormat="1" ht="12.75">
      <c r="A25" s="7" t="s">
        <v>35</v>
      </c>
    </row>
    <row r="26" s="6" customFormat="1" ht="12.75">
      <c r="A26" s="6" t="s">
        <v>33</v>
      </c>
    </row>
    <row r="27" s="6" customFormat="1" ht="12.75">
      <c r="A27" s="8" t="s">
        <v>34</v>
      </c>
    </row>
    <row r="28" s="6" customFormat="1" ht="12.75">
      <c r="A28" s="7" t="s">
        <v>36</v>
      </c>
    </row>
    <row r="31" spans="1:5" ht="12.75">
      <c r="A31" s="11"/>
      <c r="B31" s="11"/>
      <c r="C31" s="11"/>
      <c r="D31" s="11" t="s">
        <v>42</v>
      </c>
      <c r="E31" s="11" t="s">
        <v>41</v>
      </c>
    </row>
    <row r="32" spans="1:5" ht="12.75">
      <c r="A32" s="23" t="s">
        <v>43</v>
      </c>
      <c r="B32" s="23" t="s">
        <v>44</v>
      </c>
      <c r="C32" s="11"/>
      <c r="D32" s="11"/>
      <c r="E32" s="11"/>
    </row>
    <row r="33" spans="1:12" ht="12.75">
      <c r="A33" s="23"/>
      <c r="B33" s="23"/>
      <c r="C33" s="11" t="s">
        <v>7</v>
      </c>
      <c r="D33" s="11">
        <v>1527.7135041434</v>
      </c>
      <c r="E33" s="11">
        <v>1606.33680589232</v>
      </c>
      <c r="F33" s="13" t="s">
        <v>46</v>
      </c>
      <c r="H33" s="4">
        <v>0.012161049701189643</v>
      </c>
      <c r="I33" s="2">
        <v>19.35200000000009</v>
      </c>
      <c r="K33" s="4">
        <v>-0.0489457139128706</v>
      </c>
      <c r="L33" s="2">
        <v>-78.62330174891986</v>
      </c>
    </row>
    <row r="34" spans="1:12" ht="12.75">
      <c r="A34" s="23"/>
      <c r="B34" s="23"/>
      <c r="C34" s="11" t="s">
        <v>8</v>
      </c>
      <c r="D34" s="11">
        <v>608.787921800387</v>
      </c>
      <c r="E34" s="11">
        <v>629.729742217835</v>
      </c>
      <c r="F34" s="4">
        <f aca="true" t="shared" si="2" ref="F34:F48">D34/E34-1</f>
        <v>-0.03325525064719559</v>
      </c>
      <c r="H34" s="4">
        <v>-0.01568506231177925</v>
      </c>
      <c r="I34" s="2">
        <v>-10.25</v>
      </c>
      <c r="K34" s="4">
        <v>-0.03325525064719557</v>
      </c>
      <c r="L34" s="2">
        <v>-20.941820417447957</v>
      </c>
    </row>
    <row r="35" spans="1:12" ht="12.75">
      <c r="A35" s="23"/>
      <c r="B35" s="23"/>
      <c r="C35" s="11" t="s">
        <v>10</v>
      </c>
      <c r="D35" s="11">
        <v>22.015505324074</v>
      </c>
      <c r="E35" s="11">
        <v>22.6701446862737</v>
      </c>
      <c r="F35" s="4">
        <f t="shared" si="2"/>
        <v>-0.028876717429865972</v>
      </c>
      <c r="H35" s="4">
        <v>0.016856987493202823</v>
      </c>
      <c r="I35" s="2">
        <v>0.3719999999999999</v>
      </c>
      <c r="K35" s="4">
        <v>-0.028876717429865945</v>
      </c>
      <c r="L35" s="2">
        <v>-0.6546393621997026</v>
      </c>
    </row>
    <row r="36" spans="1:12" ht="12.75">
      <c r="A36" s="23"/>
      <c r="B36" s="23"/>
      <c r="C36" s="11" t="s">
        <v>12</v>
      </c>
      <c r="D36" s="11">
        <v>138.948578468565</v>
      </c>
      <c r="E36" s="11">
        <v>138.984081154709</v>
      </c>
      <c r="F36" s="4">
        <f t="shared" si="2"/>
        <v>-0.00025544426274615173</v>
      </c>
      <c r="H36" s="4">
        <v>0.02768955126638984</v>
      </c>
      <c r="I36" s="2">
        <v>3.740000000000009</v>
      </c>
      <c r="K36" s="4">
        <v>-0.00025544426274613585</v>
      </c>
      <c r="L36" s="2">
        <v>-0.03550268614401375</v>
      </c>
    </row>
    <row r="37" spans="1:12" ht="12.75">
      <c r="A37" s="23"/>
      <c r="B37" s="23"/>
      <c r="C37" s="11" t="s">
        <v>13</v>
      </c>
      <c r="D37" s="11">
        <v>899.677308354181</v>
      </c>
      <c r="E37" s="11">
        <v>916.670616744095</v>
      </c>
      <c r="F37" s="4">
        <f t="shared" si="2"/>
        <v>-0.018538074723363773</v>
      </c>
      <c r="H37" s="4">
        <v>0.0058435242560353</v>
      </c>
      <c r="I37" s="2">
        <v>5.34699999999998</v>
      </c>
      <c r="K37" s="4">
        <v>-0.01853807472336376</v>
      </c>
      <c r="L37" s="2">
        <v>-16.993308389913977</v>
      </c>
    </row>
    <row r="38" spans="1:12" ht="12.75">
      <c r="A38" s="23"/>
      <c r="B38" s="23"/>
      <c r="C38" s="11" t="s">
        <v>15</v>
      </c>
      <c r="D38" s="11">
        <v>8.20946439220805</v>
      </c>
      <c r="E38" s="11">
        <v>8.5422527928765</v>
      </c>
      <c r="F38" s="4">
        <f t="shared" si="2"/>
        <v>-0.03895791997000686</v>
      </c>
      <c r="H38" s="4">
        <v>0.03960158406336254</v>
      </c>
      <c r="I38" s="2">
        <v>0.33000000000000007</v>
      </c>
      <c r="K38" s="4">
        <v>-0.03895791997000686</v>
      </c>
      <c r="L38" s="2">
        <v>-0.3327884006684503</v>
      </c>
    </row>
    <row r="39" spans="1:12" ht="12.75">
      <c r="A39" s="23"/>
      <c r="B39" s="23"/>
      <c r="C39" s="11" t="s">
        <v>17</v>
      </c>
      <c r="D39" s="11">
        <v>22.0510090155671</v>
      </c>
      <c r="E39" s="11">
        <v>21.8975407396384</v>
      </c>
      <c r="F39" s="4">
        <f t="shared" si="2"/>
        <v>0.0070084708485502745</v>
      </c>
      <c r="H39" s="4">
        <v>-0.021949816347302836</v>
      </c>
      <c r="I39" s="2">
        <v>-0.4960000000000022</v>
      </c>
      <c r="K39" s="4">
        <v>0.007008470848550319</v>
      </c>
      <c r="L39" s="2">
        <v>0.15346827592869872</v>
      </c>
    </row>
    <row r="40" spans="1:12" ht="12.75">
      <c r="A40" s="23"/>
      <c r="B40" s="23"/>
      <c r="C40" s="11" t="s">
        <v>19</v>
      </c>
      <c r="D40" s="11">
        <v>170.673829515257</v>
      </c>
      <c r="E40" s="11">
        <v>174.275738255694</v>
      </c>
      <c r="F40" s="4">
        <f t="shared" si="2"/>
        <v>-0.020667872513340457</v>
      </c>
      <c r="H40" s="4">
        <v>0.010283631027446009</v>
      </c>
      <c r="I40" s="2">
        <v>1.7940000000000111</v>
      </c>
      <c r="K40" s="4">
        <v>-0.02066787251334051</v>
      </c>
      <c r="L40" s="2">
        <v>-3.6019087404369827</v>
      </c>
    </row>
    <row r="41" spans="1:12" ht="12.75">
      <c r="A41" s="23"/>
      <c r="B41" s="23"/>
      <c r="C41" s="11" t="s">
        <v>20</v>
      </c>
      <c r="D41" s="11">
        <v>9.81889846275621</v>
      </c>
      <c r="E41" s="11">
        <v>9.62111922922484</v>
      </c>
      <c r="F41" s="4">
        <f t="shared" si="2"/>
        <v>0.020556780226836935</v>
      </c>
      <c r="H41" s="4">
        <v>-0.0650559564899069</v>
      </c>
      <c r="I41" s="2">
        <v>-0.6219999999999999</v>
      </c>
      <c r="K41" s="4">
        <v>0.02055678022683686</v>
      </c>
      <c r="L41" s="2">
        <v>0.19777923353136906</v>
      </c>
    </row>
    <row r="42" spans="1:12" ht="12.75">
      <c r="A42" s="23"/>
      <c r="B42" s="23"/>
      <c r="C42" s="11" t="s">
        <v>21</v>
      </c>
      <c r="D42" s="11">
        <v>714.137119696184</v>
      </c>
      <c r="E42" s="11">
        <v>666.254088968636</v>
      </c>
      <c r="F42" s="4">
        <f t="shared" si="2"/>
        <v>0.0718690234256889</v>
      </c>
      <c r="H42" s="4">
        <v>-0.1070345704718155</v>
      </c>
      <c r="I42" s="2">
        <v>-79.78099999999995</v>
      </c>
      <c r="K42" s="4">
        <v>0.07186902342568899</v>
      </c>
      <c r="L42" s="2">
        <v>47.883030727547975</v>
      </c>
    </row>
    <row r="43" spans="1:12" ht="12.75">
      <c r="A43" s="23"/>
      <c r="B43" s="23"/>
      <c r="C43" s="11" t="s">
        <v>23</v>
      </c>
      <c r="D43" s="11">
        <v>9.90871285983965</v>
      </c>
      <c r="E43" s="11">
        <v>9.8570508563147</v>
      </c>
      <c r="F43" s="4">
        <f t="shared" si="2"/>
        <v>0.005241121738948307</v>
      </c>
      <c r="H43" s="4">
        <v>0.03381929981156395</v>
      </c>
      <c r="I43" s="2">
        <v>0.3409999999999993</v>
      </c>
      <c r="K43" s="4">
        <v>0.005241121738948261</v>
      </c>
      <c r="L43" s="2">
        <v>0.05166200352494954</v>
      </c>
    </row>
    <row r="44" spans="1:12" ht="12.75">
      <c r="A44" s="23"/>
      <c r="B44" s="23"/>
      <c r="C44" s="11" t="s">
        <v>25</v>
      </c>
      <c r="D44" s="11">
        <v>84.6857183748132</v>
      </c>
      <c r="E44" s="11">
        <v>86.4198103145785</v>
      </c>
      <c r="F44" s="4">
        <f t="shared" si="2"/>
        <v>-0.020065907729408194</v>
      </c>
      <c r="H44" s="4">
        <v>-0.03584265286819106</v>
      </c>
      <c r="I44" s="2">
        <v>-3.2209999999999894</v>
      </c>
      <c r="K44" s="4">
        <v>-0.020065907729408215</v>
      </c>
      <c r="L44" s="2">
        <v>-1.7340919397652925</v>
      </c>
    </row>
    <row r="45" spans="1:12" ht="12.75">
      <c r="A45" s="23"/>
      <c r="B45" s="23"/>
      <c r="C45" s="11" t="s">
        <v>26</v>
      </c>
      <c r="D45" s="11">
        <v>409.710427070651</v>
      </c>
      <c r="E45" s="11">
        <v>434.458555856177</v>
      </c>
      <c r="F45" s="4">
        <f t="shared" si="2"/>
        <v>-0.056963152070409695</v>
      </c>
      <c r="H45" s="4">
        <v>0.030871705485749325</v>
      </c>
      <c r="I45" s="2">
        <v>12.894000000000005</v>
      </c>
      <c r="K45" s="4">
        <v>-0.05696315207040966</v>
      </c>
      <c r="L45" s="2">
        <v>-24.748128785525978</v>
      </c>
    </row>
    <row r="46" spans="1:12" ht="12.75">
      <c r="A46" s="23"/>
      <c r="B46" s="23"/>
      <c r="C46" s="11" t="s">
        <v>28</v>
      </c>
      <c r="D46" s="11">
        <v>12.2712280749095</v>
      </c>
      <c r="E46" s="11">
        <v>12.5154460751246</v>
      </c>
      <c r="F46" s="4">
        <f t="shared" si="2"/>
        <v>-0.019513327671196845</v>
      </c>
      <c r="H46" s="4">
        <v>-0.012067449852153744</v>
      </c>
      <c r="I46" s="2">
        <v>-0.1509999999999998</v>
      </c>
      <c r="K46" s="4">
        <v>-0.01951332767119685</v>
      </c>
      <c r="L46" s="2">
        <v>-0.24421800021510087</v>
      </c>
    </row>
    <row r="47" spans="1:12" ht="12.75">
      <c r="A47" s="23"/>
      <c r="B47" s="23"/>
      <c r="C47" s="11" t="s">
        <v>30</v>
      </c>
      <c r="D47" s="11">
        <v>471.801797773751</v>
      </c>
      <c r="E47" s="11">
        <v>472.292716384951</v>
      </c>
      <c r="F47" s="4">
        <f t="shared" si="2"/>
        <v>-0.0010394371841209171</v>
      </c>
      <c r="H47" s="4">
        <v>-0.0027228849635042808</v>
      </c>
      <c r="I47" s="2">
        <v>-1.2620000000000005</v>
      </c>
      <c r="K47" s="4">
        <v>-0.0010394371841209663</v>
      </c>
      <c r="L47" s="2">
        <v>-0.4909186112000157</v>
      </c>
    </row>
    <row r="48" spans="1:12" ht="12.75">
      <c r="A48" s="23"/>
      <c r="B48" s="23"/>
      <c r="C48" s="11" t="s">
        <v>31</v>
      </c>
      <c r="D48" s="11">
        <v>138.949444153939</v>
      </c>
      <c r="E48" s="11">
        <v>141.508997162424</v>
      </c>
      <c r="F48" s="4">
        <f t="shared" si="2"/>
        <v>-0.01808756375785181</v>
      </c>
      <c r="H48" s="4">
        <v>-0.018393985966327603</v>
      </c>
      <c r="I48" s="2">
        <v>-2.6450000000000102</v>
      </c>
      <c r="K48" s="4">
        <v>-0.018087563757851782</v>
      </c>
      <c r="L48" s="2">
        <v>-2.559553008485011</v>
      </c>
    </row>
    <row r="49" spans="1:6" ht="12.75">
      <c r="A49" s="23"/>
      <c r="B49" s="23"/>
      <c r="C49" s="11"/>
      <c r="D49" s="11"/>
      <c r="E49" s="11"/>
      <c r="F49" s="4"/>
    </row>
    <row r="50" ht="13.5" thickBot="1"/>
    <row r="51" spans="2:12" ht="13.5" thickBot="1">
      <c r="B51" s="14"/>
      <c r="C51" s="14" t="s">
        <v>47</v>
      </c>
      <c r="D51" s="14"/>
      <c r="E51"/>
      <c r="K51" s="24" t="s">
        <v>47</v>
      </c>
      <c r="L51" s="25"/>
    </row>
    <row r="52" spans="2:12" ht="13.5" thickBot="1">
      <c r="B52" s="14"/>
      <c r="C52" s="14" t="s">
        <v>43</v>
      </c>
      <c r="D52" s="14"/>
      <c r="E52"/>
      <c r="K52" s="19" t="s">
        <v>197</v>
      </c>
      <c r="L52" s="19" t="s">
        <v>43</v>
      </c>
    </row>
    <row r="53" spans="2:12" ht="21.75" thickBot="1">
      <c r="B53" s="14"/>
      <c r="C53" s="14" t="s">
        <v>44</v>
      </c>
      <c r="D53" s="14"/>
      <c r="E53"/>
      <c r="K53" s="19" t="s">
        <v>44</v>
      </c>
      <c r="L53" s="19" t="s">
        <v>44</v>
      </c>
    </row>
    <row r="54" spans="2:12" ht="13.5" thickBot="1">
      <c r="B54" s="14"/>
      <c r="C54" s="14">
        <v>2007</v>
      </c>
      <c r="D54" s="14">
        <v>2008</v>
      </c>
      <c r="E54"/>
      <c r="I54" s="20" t="s">
        <v>48</v>
      </c>
      <c r="J54" s="16">
        <v>1990</v>
      </c>
      <c r="K54" s="17">
        <v>4244.651</v>
      </c>
      <c r="L54" s="17">
        <v>5567.026</v>
      </c>
    </row>
    <row r="55" spans="2:12" ht="13.5" thickBot="1">
      <c r="B55" s="14" t="s">
        <v>48</v>
      </c>
      <c r="C55" s="14">
        <v>5038.775</v>
      </c>
      <c r="D55" s="14">
        <v>4939.738</v>
      </c>
      <c r="E55">
        <f>D55-C55</f>
        <v>-99.03699999999935</v>
      </c>
      <c r="G55" s="4">
        <f>D55/C55-1</f>
        <v>-0.019654975663727647</v>
      </c>
      <c r="I55" s="21"/>
      <c r="J55" s="16">
        <v>1991</v>
      </c>
      <c r="K55" s="18">
        <v>4259.627</v>
      </c>
      <c r="L55" s="18">
        <v>5467.607</v>
      </c>
    </row>
    <row r="56" spans="2:12" ht="13.5" thickBot="1">
      <c r="B56" s="14" t="s">
        <v>49</v>
      </c>
      <c r="C56" s="14">
        <v>3977.999</v>
      </c>
      <c r="D56" s="14">
        <v>3907.005</v>
      </c>
      <c r="F56" s="15">
        <f aca="true" t="shared" si="3" ref="F56:F66">D56/$D$55</f>
        <v>0.7909336487076845</v>
      </c>
      <c r="G56" s="4">
        <f aca="true" t="shared" si="4" ref="G56:G66">D56/C56-1</f>
        <v>-0.01784666109770261</v>
      </c>
      <c r="I56" s="21"/>
      <c r="J56" s="16">
        <v>1992</v>
      </c>
      <c r="K56" s="17">
        <v>4167.796</v>
      </c>
      <c r="L56" s="17">
        <v>5278.227</v>
      </c>
    </row>
    <row r="57" spans="2:12" ht="13.5" thickBot="1">
      <c r="B57" s="14" t="s">
        <v>26</v>
      </c>
      <c r="C57" s="14">
        <v>434.459</v>
      </c>
      <c r="D57" s="14">
        <v>409.71</v>
      </c>
      <c r="F57" s="15">
        <f t="shared" si="3"/>
        <v>0.08294164589296031</v>
      </c>
      <c r="G57" s="4">
        <f t="shared" si="4"/>
        <v>-0.05696509912327752</v>
      </c>
      <c r="I57" s="21"/>
      <c r="J57" s="16">
        <v>1993</v>
      </c>
      <c r="K57" s="18">
        <v>4099.564</v>
      </c>
      <c r="L57" s="18">
        <v>5188.618</v>
      </c>
    </row>
    <row r="58" spans="2:12" ht="13.5" thickBot="1">
      <c r="B58" s="14" t="s">
        <v>28</v>
      </c>
      <c r="C58" s="14">
        <v>12.515</v>
      </c>
      <c r="D58" s="14">
        <v>12.271</v>
      </c>
      <c r="F58" s="15">
        <f t="shared" si="3"/>
        <v>0.002484139847093105</v>
      </c>
      <c r="G58" s="4">
        <f t="shared" si="4"/>
        <v>-0.01949660407510989</v>
      </c>
      <c r="I58" s="21"/>
      <c r="J58" s="16">
        <v>1994</v>
      </c>
      <c r="K58" s="17">
        <v>4096.223</v>
      </c>
      <c r="L58" s="17">
        <v>5158.975</v>
      </c>
    </row>
    <row r="59" spans="2:12" ht="13.5" thickBot="1">
      <c r="B59" s="14" t="s">
        <v>30</v>
      </c>
      <c r="C59" s="14">
        <v>472.293</v>
      </c>
      <c r="D59" s="14">
        <v>471.802</v>
      </c>
      <c r="F59" s="15">
        <f t="shared" si="3"/>
        <v>0.09551154332476743</v>
      </c>
      <c r="G59" s="4">
        <f t="shared" si="4"/>
        <v>-0.0010396088868561693</v>
      </c>
      <c r="I59" s="21"/>
      <c r="J59" s="16">
        <v>1995</v>
      </c>
      <c r="K59" s="18">
        <v>4136.737</v>
      </c>
      <c r="L59" s="18">
        <v>5214.688</v>
      </c>
    </row>
    <row r="60" spans="2:12" ht="13.5" thickBot="1">
      <c r="B60" s="14" t="s">
        <v>50</v>
      </c>
      <c r="C60" s="14"/>
      <c r="D60" s="14"/>
      <c r="F60" s="15">
        <f t="shared" si="3"/>
        <v>0</v>
      </c>
      <c r="G60" s="4" t="e">
        <f t="shared" si="4"/>
        <v>#DIV/0!</v>
      </c>
      <c r="I60" s="21"/>
      <c r="J60" s="16">
        <v>1996</v>
      </c>
      <c r="K60" s="17">
        <v>4220.177</v>
      </c>
      <c r="L60" s="17">
        <v>5321.27</v>
      </c>
    </row>
    <row r="61" spans="2:12" ht="13.5" thickBot="1">
      <c r="B61" s="14" t="s">
        <v>31</v>
      </c>
      <c r="C61" s="14">
        <v>141.509</v>
      </c>
      <c r="D61" s="14">
        <v>138.949</v>
      </c>
      <c r="F61" s="15">
        <f t="shared" si="3"/>
        <v>0.02812881978760817</v>
      </c>
      <c r="G61" s="4">
        <f t="shared" si="4"/>
        <v>-0.018090722144881055</v>
      </c>
      <c r="I61" s="21"/>
      <c r="J61" s="16">
        <v>1997</v>
      </c>
      <c r="K61" s="18">
        <v>4153.818</v>
      </c>
      <c r="L61" s="18">
        <v>5217.139</v>
      </c>
    </row>
    <row r="62" spans="2:12" ht="13.5" thickBot="1">
      <c r="B62" s="14" t="s">
        <v>51</v>
      </c>
      <c r="C62" s="14" t="s">
        <v>52</v>
      </c>
      <c r="D62" s="14" t="s">
        <v>52</v>
      </c>
      <c r="F62" s="15" t="e">
        <f t="shared" si="3"/>
        <v>#VALUE!</v>
      </c>
      <c r="G62" s="4" t="e">
        <f t="shared" si="4"/>
        <v>#VALUE!</v>
      </c>
      <c r="I62" s="21"/>
      <c r="J62" s="16">
        <v>1998</v>
      </c>
      <c r="K62" s="17">
        <v>4171.4</v>
      </c>
      <c r="L62" s="17">
        <v>5169.055</v>
      </c>
    </row>
    <row r="63" spans="2:12" ht="13.5" thickBot="1">
      <c r="B63" s="14" t="s">
        <v>53</v>
      </c>
      <c r="C63" s="14">
        <v>313.26</v>
      </c>
      <c r="D63" s="14">
        <v>309.622</v>
      </c>
      <c r="F63" s="15">
        <f t="shared" si="3"/>
        <v>0.06267984253415869</v>
      </c>
      <c r="G63" s="4">
        <f t="shared" si="4"/>
        <v>-0.011613356317435874</v>
      </c>
      <c r="I63" s="21"/>
      <c r="J63" s="16">
        <v>1999</v>
      </c>
      <c r="K63" s="18">
        <v>4106.413</v>
      </c>
      <c r="L63" s="18">
        <v>5060.167</v>
      </c>
    </row>
    <row r="64" spans="2:12" ht="13.5" thickBot="1">
      <c r="B64" s="14" t="s">
        <v>12</v>
      </c>
      <c r="C64" s="14">
        <v>138.984</v>
      </c>
      <c r="D64" s="14">
        <v>138.949</v>
      </c>
      <c r="F64" s="15">
        <f t="shared" si="3"/>
        <v>0.02812881978760817</v>
      </c>
      <c r="G64" s="4">
        <f t="shared" si="4"/>
        <v>-0.0002518275484947319</v>
      </c>
      <c r="I64" s="21"/>
      <c r="J64" s="16">
        <v>2000</v>
      </c>
      <c r="K64" s="17">
        <v>4114.482</v>
      </c>
      <c r="L64" s="17">
        <v>5062.303</v>
      </c>
    </row>
    <row r="65" spans="2:12" ht="13.5" thickBot="1">
      <c r="B65" s="14" t="s">
        <v>19</v>
      </c>
      <c r="C65" s="14">
        <v>174.276</v>
      </c>
      <c r="D65" s="14">
        <v>170.674</v>
      </c>
      <c r="F65" s="15">
        <f t="shared" si="3"/>
        <v>0.03455122518643701</v>
      </c>
      <c r="G65" s="4">
        <f t="shared" si="4"/>
        <v>-0.02066836512199044</v>
      </c>
      <c r="I65" s="21"/>
      <c r="J65" s="16">
        <v>2001</v>
      </c>
      <c r="K65" s="18">
        <v>4158.862</v>
      </c>
      <c r="L65" s="18">
        <v>5116.97</v>
      </c>
    </row>
    <row r="66" spans="2:12" ht="13.5" thickBot="1">
      <c r="B66" s="14" t="s">
        <v>54</v>
      </c>
      <c r="C66" s="14">
        <v>353.684</v>
      </c>
      <c r="D66" s="14">
        <v>379.207</v>
      </c>
      <c r="F66" s="15">
        <f t="shared" si="3"/>
        <v>0.07676662203541969</v>
      </c>
      <c r="G66" s="4">
        <f t="shared" si="4"/>
        <v>0.0721632870019564</v>
      </c>
      <c r="I66" s="21"/>
      <c r="J66" s="16">
        <v>2002</v>
      </c>
      <c r="K66" s="17">
        <v>4130.878</v>
      </c>
      <c r="L66" s="17">
        <v>5071.816</v>
      </c>
    </row>
    <row r="67" spans="2:12" ht="13.5" thickBot="1">
      <c r="B67" s="14"/>
      <c r="C67" s="14"/>
      <c r="D67" s="14"/>
      <c r="F67" s="15"/>
      <c r="G67" s="4"/>
      <c r="I67" s="21"/>
      <c r="J67" s="16">
        <v>2003</v>
      </c>
      <c r="K67" s="18">
        <v>4178.162</v>
      </c>
      <c r="L67" s="18">
        <v>5148.74</v>
      </c>
    </row>
    <row r="68" spans="3:12" ht="13.5" thickBot="1">
      <c r="C68" s="2" t="s">
        <v>43</v>
      </c>
      <c r="I68" s="21"/>
      <c r="J68" s="16">
        <v>2004</v>
      </c>
      <c r="K68" s="17">
        <v>4174.104</v>
      </c>
      <c r="L68" s="17">
        <v>5148.45</v>
      </c>
    </row>
    <row r="69" spans="3:12" ht="13.5" thickBot="1">
      <c r="C69" s="2" t="s">
        <v>44</v>
      </c>
      <c r="I69" s="21"/>
      <c r="J69" s="16">
        <v>2005</v>
      </c>
      <c r="K69" s="18">
        <v>4144.796</v>
      </c>
      <c r="L69" s="18">
        <v>5116.735</v>
      </c>
    </row>
    <row r="70" spans="3:12" ht="13.5" thickBot="1">
      <c r="C70" s="2">
        <v>2007</v>
      </c>
      <c r="D70" s="2">
        <v>2008</v>
      </c>
      <c r="I70" s="21"/>
      <c r="J70" s="16">
        <v>2006</v>
      </c>
      <c r="K70" s="17">
        <v>4108.17</v>
      </c>
      <c r="L70" s="17">
        <v>5099.814</v>
      </c>
    </row>
    <row r="71" spans="2:12" ht="13.5" thickBot="1">
      <c r="B71" s="11" t="s">
        <v>55</v>
      </c>
      <c r="C71" s="11">
        <v>5038.775</v>
      </c>
      <c r="D71" s="11">
        <v>4939.738</v>
      </c>
      <c r="E71" s="12">
        <f>D71/C71-1</f>
        <v>-0.019654975663727647</v>
      </c>
      <c r="I71" s="21"/>
      <c r="J71" s="16">
        <v>2007</v>
      </c>
      <c r="K71" s="18">
        <v>4046.189</v>
      </c>
      <c r="L71" s="18">
        <v>5038.775</v>
      </c>
    </row>
    <row r="72" spans="2:13" ht="13.5" thickBot="1">
      <c r="B72" s="11" t="s">
        <v>56</v>
      </c>
      <c r="C72" s="11">
        <v>4681.293</v>
      </c>
      <c r="D72" s="11">
        <v>4529.841</v>
      </c>
      <c r="E72" s="12">
        <f aca="true" t="shared" si="5" ref="E72:E135">D72/C72-1</f>
        <v>-0.03235260001884077</v>
      </c>
      <c r="I72" s="22"/>
      <c r="J72" s="16">
        <v>2008</v>
      </c>
      <c r="K72" s="17">
        <v>3970.473</v>
      </c>
      <c r="L72" s="17">
        <v>4939.738</v>
      </c>
      <c r="M72" s="12"/>
    </row>
    <row r="73" spans="2:12" ht="12.75">
      <c r="B73" s="11" t="s">
        <v>49</v>
      </c>
      <c r="C73" s="11">
        <v>3977.999</v>
      </c>
      <c r="D73" s="11">
        <v>3907.005</v>
      </c>
      <c r="E73" s="12">
        <f t="shared" si="5"/>
        <v>-0.01784666109770261</v>
      </c>
      <c r="L73" s="2">
        <f>L54-L72</f>
        <v>627.2879999999996</v>
      </c>
    </row>
    <row r="74" spans="2:5" ht="12.75">
      <c r="B74" s="11" t="s">
        <v>57</v>
      </c>
      <c r="C74" s="11">
        <v>3891.579</v>
      </c>
      <c r="D74" s="11">
        <v>3822.319</v>
      </c>
      <c r="E74" s="12">
        <f t="shared" si="5"/>
        <v>-0.017797403059272354</v>
      </c>
    </row>
    <row r="75" spans="2:5" ht="12.75">
      <c r="B75" s="11" t="s">
        <v>7</v>
      </c>
      <c r="C75" s="11">
        <v>1606.337</v>
      </c>
      <c r="D75" s="11">
        <v>1527.714</v>
      </c>
      <c r="E75" s="12">
        <f t="shared" si="5"/>
        <v>-0.0489455201492589</v>
      </c>
    </row>
    <row r="76" spans="2:5" ht="12.75">
      <c r="B76" s="11" t="s">
        <v>58</v>
      </c>
      <c r="C76" s="11">
        <v>1400.375</v>
      </c>
      <c r="D76" s="11">
        <v>1326.826</v>
      </c>
      <c r="E76" s="12">
        <f t="shared" si="5"/>
        <v>-0.05252093189324292</v>
      </c>
    </row>
    <row r="77" spans="2:5" ht="12.75">
      <c r="B77" s="11" t="s">
        <v>59</v>
      </c>
      <c r="C77" s="11">
        <v>135.12</v>
      </c>
      <c r="D77" s="11">
        <v>134.933</v>
      </c>
      <c r="E77" s="12">
        <f t="shared" si="5"/>
        <v>-0.001383955002960402</v>
      </c>
    </row>
    <row r="78" spans="2:5" ht="12.75">
      <c r="B78" s="11" t="s">
        <v>60</v>
      </c>
      <c r="C78" s="11">
        <v>70.842</v>
      </c>
      <c r="D78" s="11">
        <v>65.955</v>
      </c>
      <c r="E78" s="12">
        <f t="shared" si="5"/>
        <v>-0.06898450071991191</v>
      </c>
    </row>
    <row r="79" spans="2:5" ht="12.75">
      <c r="B79" s="11" t="s">
        <v>8</v>
      </c>
      <c r="C79" s="11">
        <v>629.73</v>
      </c>
      <c r="D79" s="11">
        <v>608.788</v>
      </c>
      <c r="E79" s="12">
        <f t="shared" si="5"/>
        <v>-0.03325552220793038</v>
      </c>
    </row>
    <row r="80" spans="2:5" ht="12.75">
      <c r="B80" s="11" t="s">
        <v>61</v>
      </c>
      <c r="C80" s="11">
        <v>109.546</v>
      </c>
      <c r="D80" s="11">
        <v>106.266</v>
      </c>
      <c r="E80" s="12">
        <f t="shared" si="5"/>
        <v>-0.029941759626093134</v>
      </c>
    </row>
    <row r="81" spans="2:5" ht="12.75">
      <c r="B81" s="11" t="s">
        <v>62</v>
      </c>
      <c r="C81" s="11">
        <v>10.946</v>
      </c>
      <c r="D81" s="11">
        <v>10.814</v>
      </c>
      <c r="E81" s="12">
        <f t="shared" si="5"/>
        <v>-0.012059199707655788</v>
      </c>
    </row>
    <row r="82" spans="2:5" ht="12.75">
      <c r="B82" s="11" t="s">
        <v>63</v>
      </c>
      <c r="C82" s="11">
        <v>83.636</v>
      </c>
      <c r="D82" s="11">
        <v>83.081</v>
      </c>
      <c r="E82" s="12">
        <f t="shared" si="5"/>
        <v>-0.006635898416949559</v>
      </c>
    </row>
    <row r="83" spans="2:5" ht="12.75">
      <c r="B83" s="11" t="s">
        <v>64</v>
      </c>
      <c r="C83" s="11">
        <v>30.664</v>
      </c>
      <c r="D83" s="11">
        <v>28.204</v>
      </c>
      <c r="E83" s="12">
        <f t="shared" si="5"/>
        <v>-0.08022436733629013</v>
      </c>
    </row>
    <row r="84" spans="2:5" ht="12.75">
      <c r="B84" s="11" t="s">
        <v>65</v>
      </c>
      <c r="C84" s="11">
        <v>41.187</v>
      </c>
      <c r="D84" s="11">
        <v>39.765</v>
      </c>
      <c r="E84" s="12">
        <f t="shared" si="5"/>
        <v>-0.03452545706169419</v>
      </c>
    </row>
    <row r="85" spans="2:5" ht="12.75">
      <c r="B85" s="11" t="s">
        <v>66</v>
      </c>
      <c r="C85" s="11">
        <v>353.752</v>
      </c>
      <c r="D85" s="11">
        <v>340.657</v>
      </c>
      <c r="E85" s="12">
        <f t="shared" si="5"/>
        <v>-0.03701745855853822</v>
      </c>
    </row>
    <row r="86" spans="2:5" ht="12.75">
      <c r="B86" s="11" t="s">
        <v>67</v>
      </c>
      <c r="C86" s="11">
        <v>979.402</v>
      </c>
      <c r="D86" s="11">
        <v>961.772</v>
      </c>
      <c r="E86" s="12">
        <f t="shared" si="5"/>
        <v>-0.01800078006783734</v>
      </c>
    </row>
    <row r="87" spans="2:5" ht="12.75">
      <c r="B87" s="11" t="s">
        <v>10</v>
      </c>
      <c r="C87" s="11">
        <v>22.67</v>
      </c>
      <c r="D87" s="11">
        <v>22.016</v>
      </c>
      <c r="E87" s="12">
        <f t="shared" si="5"/>
        <v>-0.028848698720776556</v>
      </c>
    </row>
    <row r="88" spans="2:5" ht="12.75">
      <c r="B88" s="11" t="s">
        <v>13</v>
      </c>
      <c r="C88" s="11">
        <v>916.671</v>
      </c>
      <c r="D88" s="11">
        <v>899.677</v>
      </c>
      <c r="E88" s="12">
        <f t="shared" si="5"/>
        <v>-0.018538821452844023</v>
      </c>
    </row>
    <row r="89" spans="2:5" ht="12.75">
      <c r="B89" s="11" t="s">
        <v>15</v>
      </c>
      <c r="C89" s="11">
        <v>8.542</v>
      </c>
      <c r="D89" s="11">
        <v>8.209</v>
      </c>
      <c r="E89" s="12">
        <f t="shared" si="5"/>
        <v>-0.03898384453289627</v>
      </c>
    </row>
    <row r="90" spans="2:5" ht="12.75">
      <c r="B90" s="11" t="s">
        <v>17</v>
      </c>
      <c r="C90" s="11">
        <v>21.898</v>
      </c>
      <c r="D90" s="11">
        <v>22.051</v>
      </c>
      <c r="E90" s="12">
        <f t="shared" si="5"/>
        <v>0.006986939446524731</v>
      </c>
    </row>
    <row r="91" spans="2:5" ht="12.75">
      <c r="B91" s="11" t="s">
        <v>20</v>
      </c>
      <c r="C91" s="11">
        <v>9.621</v>
      </c>
      <c r="D91" s="11">
        <v>9.819</v>
      </c>
      <c r="E91" s="12">
        <f t="shared" si="5"/>
        <v>0.020579981290926197</v>
      </c>
    </row>
    <row r="92" spans="2:5" ht="12.75">
      <c r="B92" s="11" t="s">
        <v>21</v>
      </c>
      <c r="C92" s="11">
        <v>666.254</v>
      </c>
      <c r="D92" s="11">
        <v>714.137</v>
      </c>
      <c r="E92" s="12">
        <f t="shared" si="5"/>
        <v>0.07186898690289278</v>
      </c>
    </row>
    <row r="93" spans="2:5" ht="12.75">
      <c r="B93" s="11" t="s">
        <v>68</v>
      </c>
      <c r="C93" s="11">
        <v>163.762</v>
      </c>
      <c r="D93" s="11">
        <v>177.155</v>
      </c>
      <c r="E93" s="12">
        <f t="shared" si="5"/>
        <v>0.08178331969565589</v>
      </c>
    </row>
    <row r="94" spans="2:5" ht="12.75">
      <c r="B94" s="11" t="s">
        <v>69</v>
      </c>
      <c r="C94" s="11">
        <v>426.016</v>
      </c>
      <c r="D94" s="11">
        <v>458.06</v>
      </c>
      <c r="E94" s="12">
        <f t="shared" si="5"/>
        <v>0.07521783219409595</v>
      </c>
    </row>
    <row r="95" spans="2:5" ht="12.75">
      <c r="B95" s="11" t="s">
        <v>70</v>
      </c>
      <c r="C95" s="11">
        <v>76.477</v>
      </c>
      <c r="D95" s="11">
        <v>78.922</v>
      </c>
      <c r="E95" s="12">
        <f t="shared" si="5"/>
        <v>0.03197039632830778</v>
      </c>
    </row>
    <row r="96" spans="2:5" ht="12.75">
      <c r="B96" s="11" t="s">
        <v>23</v>
      </c>
      <c r="C96" s="11">
        <v>9.857</v>
      </c>
      <c r="D96" s="11">
        <v>9.909</v>
      </c>
      <c r="E96" s="12">
        <f t="shared" si="5"/>
        <v>0.005275438774475116</v>
      </c>
    </row>
    <row r="97" spans="2:5" ht="12.75">
      <c r="B97" s="11" t="s">
        <v>71</v>
      </c>
      <c r="C97" s="11">
        <v>2.95</v>
      </c>
      <c r="D97" s="11">
        <v>3.08</v>
      </c>
      <c r="E97" s="12">
        <f t="shared" si="5"/>
        <v>0.04406779661016946</v>
      </c>
    </row>
    <row r="98" spans="2:5" ht="12.75">
      <c r="B98" s="11" t="s">
        <v>72</v>
      </c>
      <c r="C98" s="11">
        <v>6.907</v>
      </c>
      <c r="D98" s="11">
        <v>6.829</v>
      </c>
      <c r="E98" s="12">
        <f t="shared" si="5"/>
        <v>-0.011292891269726435</v>
      </c>
    </row>
    <row r="99" spans="2:5" ht="12.75">
      <c r="B99" s="11" t="s">
        <v>25</v>
      </c>
      <c r="C99" s="11">
        <v>86.42</v>
      </c>
      <c r="D99" s="11">
        <v>84.686</v>
      </c>
      <c r="E99" s="12">
        <f t="shared" si="5"/>
        <v>-0.020064799814857648</v>
      </c>
    </row>
    <row r="100" spans="2:5" ht="12.75">
      <c r="B100" s="11" t="s">
        <v>73</v>
      </c>
      <c r="C100" s="11">
        <v>27.724</v>
      </c>
      <c r="D100" s="11">
        <v>26.802</v>
      </c>
      <c r="E100" s="12">
        <f t="shared" si="5"/>
        <v>-0.03325638436012124</v>
      </c>
    </row>
    <row r="101" spans="2:5" ht="12.75">
      <c r="B101" s="11" t="s">
        <v>74</v>
      </c>
      <c r="C101" s="11">
        <v>58.696</v>
      </c>
      <c r="D101" s="11">
        <v>57.884</v>
      </c>
      <c r="E101" s="12">
        <f t="shared" si="5"/>
        <v>-0.01383399209486158</v>
      </c>
    </row>
    <row r="102" spans="2:5" ht="12.75">
      <c r="B102" s="11" t="s">
        <v>26</v>
      </c>
      <c r="C102" s="11">
        <v>434.459</v>
      </c>
      <c r="D102" s="11">
        <v>409.71</v>
      </c>
      <c r="E102" s="12">
        <f t="shared" si="5"/>
        <v>-0.05696509912327752</v>
      </c>
    </row>
    <row r="103" spans="2:5" ht="12.75">
      <c r="B103" s="11" t="s">
        <v>75</v>
      </c>
      <c r="C103" s="11">
        <v>155.189</v>
      </c>
      <c r="D103" s="11">
        <v>144.975</v>
      </c>
      <c r="E103" s="12">
        <f t="shared" si="5"/>
        <v>-0.06581652050080866</v>
      </c>
    </row>
    <row r="104" spans="2:5" ht="12.75">
      <c r="B104" s="11" t="s">
        <v>76</v>
      </c>
      <c r="C104" s="11">
        <v>107.577</v>
      </c>
      <c r="D104" s="11">
        <v>99.825</v>
      </c>
      <c r="E104" s="12">
        <f t="shared" si="5"/>
        <v>-0.07206001282802077</v>
      </c>
    </row>
    <row r="105" spans="2:5" ht="12.75">
      <c r="B105" s="11" t="s">
        <v>77</v>
      </c>
      <c r="C105" s="11">
        <v>25.633</v>
      </c>
      <c r="D105" s="11">
        <v>24.899</v>
      </c>
      <c r="E105" s="12">
        <f t="shared" si="5"/>
        <v>-0.028634962743338543</v>
      </c>
    </row>
    <row r="106" spans="2:5" ht="12.75">
      <c r="B106" s="11" t="s">
        <v>78</v>
      </c>
      <c r="C106" s="11">
        <v>11.852</v>
      </c>
      <c r="D106" s="11">
        <v>10.277</v>
      </c>
      <c r="E106" s="12">
        <f t="shared" si="5"/>
        <v>-0.13288896388795146</v>
      </c>
    </row>
    <row r="107" spans="2:5" ht="12.75">
      <c r="B107" s="11" t="s">
        <v>79</v>
      </c>
      <c r="C107" s="11">
        <v>2.271</v>
      </c>
      <c r="D107" s="11">
        <v>2.431</v>
      </c>
      <c r="E107" s="12">
        <f t="shared" si="5"/>
        <v>0.07045354469396758</v>
      </c>
    </row>
    <row r="108" spans="2:5" ht="12.75">
      <c r="B108" s="11" t="s">
        <v>80</v>
      </c>
      <c r="C108" s="11">
        <v>0</v>
      </c>
      <c r="D108" s="11">
        <v>0</v>
      </c>
      <c r="E108" s="12" t="e">
        <f t="shared" si="5"/>
        <v>#DIV/0!</v>
      </c>
    </row>
    <row r="109" spans="2:5" ht="12.75">
      <c r="B109" s="11" t="s">
        <v>81</v>
      </c>
      <c r="C109" s="11">
        <v>0.029</v>
      </c>
      <c r="D109" s="11">
        <v>0.03</v>
      </c>
      <c r="E109" s="12">
        <f t="shared" si="5"/>
        <v>0.0344827586206895</v>
      </c>
    </row>
    <row r="110" spans="2:5" ht="12.75">
      <c r="B110" s="11" t="s">
        <v>82</v>
      </c>
      <c r="C110" s="11">
        <v>7.826</v>
      </c>
      <c r="D110" s="11">
        <v>7.511</v>
      </c>
      <c r="E110" s="12">
        <f t="shared" si="5"/>
        <v>-0.0402504472271914</v>
      </c>
    </row>
    <row r="111" spans="2:5" ht="12.75">
      <c r="B111" s="11" t="s">
        <v>83</v>
      </c>
      <c r="C111" s="11">
        <v>87.303</v>
      </c>
      <c r="D111" s="11">
        <v>76.38</v>
      </c>
      <c r="E111" s="12">
        <f t="shared" si="5"/>
        <v>-0.12511597539603447</v>
      </c>
    </row>
    <row r="112" spans="2:5" ht="12.75">
      <c r="B112" s="11" t="s">
        <v>84</v>
      </c>
      <c r="C112" s="11">
        <v>26.297</v>
      </c>
      <c r="D112" s="11">
        <v>24.679</v>
      </c>
      <c r="E112" s="12">
        <f t="shared" si="5"/>
        <v>-0.061527930942693154</v>
      </c>
    </row>
    <row r="113" spans="2:5" ht="12.75">
      <c r="B113" s="11" t="s">
        <v>85</v>
      </c>
      <c r="C113" s="11">
        <v>33.155</v>
      </c>
      <c r="D113" s="11">
        <v>25.111</v>
      </c>
      <c r="E113" s="12">
        <f t="shared" si="5"/>
        <v>-0.2426180063338863</v>
      </c>
    </row>
    <row r="114" spans="2:5" ht="12.75">
      <c r="B114" s="11" t="s">
        <v>86</v>
      </c>
      <c r="C114" s="11">
        <v>8.979</v>
      </c>
      <c r="D114" s="11">
        <v>8.629</v>
      </c>
      <c r="E114" s="12">
        <f t="shared" si="5"/>
        <v>-0.038979841853213015</v>
      </c>
    </row>
    <row r="115" spans="2:5" ht="12.75">
      <c r="B115" s="11" t="s">
        <v>87</v>
      </c>
      <c r="C115" s="11">
        <v>0.428</v>
      </c>
      <c r="D115" s="11">
        <v>0.4</v>
      </c>
      <c r="E115" s="12">
        <f t="shared" si="5"/>
        <v>-0.06542056074766345</v>
      </c>
    </row>
    <row r="116" spans="2:5" ht="12.75">
      <c r="B116" s="11" t="s">
        <v>88</v>
      </c>
      <c r="C116" s="11">
        <v>18.443</v>
      </c>
      <c r="D116" s="11">
        <v>17.561</v>
      </c>
      <c r="E116" s="12">
        <f t="shared" si="5"/>
        <v>-0.04782302228487778</v>
      </c>
    </row>
    <row r="117" spans="2:5" ht="12.75">
      <c r="B117" s="11" t="s">
        <v>89</v>
      </c>
      <c r="C117" s="11">
        <v>113.11</v>
      </c>
      <c r="D117" s="11">
        <v>105.687</v>
      </c>
      <c r="E117" s="12">
        <f t="shared" si="5"/>
        <v>-0.06562638139863852</v>
      </c>
    </row>
    <row r="118" spans="2:5" ht="12.75">
      <c r="B118" s="11" t="s">
        <v>90</v>
      </c>
      <c r="C118" s="11">
        <v>101.616</v>
      </c>
      <c r="D118" s="11">
        <v>95.501</v>
      </c>
      <c r="E118" s="12">
        <f t="shared" si="5"/>
        <v>-0.06017753109746493</v>
      </c>
    </row>
    <row r="119" spans="2:5" ht="12.75">
      <c r="B119" s="11" t="s">
        <v>91</v>
      </c>
      <c r="C119" s="11">
        <v>2.58</v>
      </c>
      <c r="D119" s="11">
        <v>2.278</v>
      </c>
      <c r="E119" s="12">
        <f t="shared" si="5"/>
        <v>-0.11705426356589144</v>
      </c>
    </row>
    <row r="120" spans="2:5" ht="12.75">
      <c r="B120" s="11" t="s">
        <v>92</v>
      </c>
      <c r="C120" s="11">
        <v>7.224</v>
      </c>
      <c r="D120" s="11">
        <v>6.612</v>
      </c>
      <c r="E120" s="12">
        <f t="shared" si="5"/>
        <v>-0.08471760797342198</v>
      </c>
    </row>
    <row r="121" spans="2:5" ht="12.75">
      <c r="B121" s="11" t="s">
        <v>93</v>
      </c>
      <c r="C121" s="11">
        <v>0.853</v>
      </c>
      <c r="D121" s="11">
        <v>0.463</v>
      </c>
      <c r="E121" s="12">
        <f t="shared" si="5"/>
        <v>-0.45720984759671746</v>
      </c>
    </row>
    <row r="122" spans="2:5" ht="12.75">
      <c r="B122" s="11" t="s">
        <v>94</v>
      </c>
      <c r="C122" s="11">
        <v>0.801</v>
      </c>
      <c r="D122" s="11">
        <v>0.799</v>
      </c>
      <c r="E122" s="12">
        <f t="shared" si="5"/>
        <v>-0.0024968789013732895</v>
      </c>
    </row>
    <row r="123" spans="2:5" ht="12.75">
      <c r="B123" s="11" t="s">
        <v>95</v>
      </c>
      <c r="C123" s="11">
        <v>0.124</v>
      </c>
      <c r="D123" s="11">
        <v>0.101</v>
      </c>
      <c r="E123" s="12">
        <f t="shared" si="5"/>
        <v>-0.18548387096774188</v>
      </c>
    </row>
    <row r="124" spans="2:5" ht="12.75">
      <c r="B124" s="11" t="s">
        <v>96</v>
      </c>
      <c r="C124" s="11">
        <v>0.031</v>
      </c>
      <c r="D124" s="11">
        <v>0.005</v>
      </c>
      <c r="E124" s="12">
        <f t="shared" si="5"/>
        <v>-0.8387096774193549</v>
      </c>
    </row>
    <row r="125" spans="2:5" ht="12.75">
      <c r="B125" s="11" t="s">
        <v>97</v>
      </c>
      <c r="C125" s="11">
        <v>1.956</v>
      </c>
      <c r="D125" s="11">
        <v>1.765</v>
      </c>
      <c r="E125" s="12">
        <f t="shared" si="5"/>
        <v>-0.09764826175869123</v>
      </c>
    </row>
    <row r="126" spans="2:5" ht="12.75">
      <c r="B126" s="11" t="s">
        <v>98</v>
      </c>
      <c r="C126" s="11">
        <v>1.424</v>
      </c>
      <c r="D126" s="11">
        <v>1.12</v>
      </c>
      <c r="E126" s="12">
        <f t="shared" si="5"/>
        <v>-0.21348314606741559</v>
      </c>
    </row>
    <row r="127" spans="2:5" ht="12.75">
      <c r="B127" s="11" t="s">
        <v>99</v>
      </c>
      <c r="C127" s="11">
        <v>0.507</v>
      </c>
      <c r="D127" s="11">
        <v>0.627</v>
      </c>
      <c r="E127" s="12">
        <f t="shared" si="5"/>
        <v>0.23668639053254448</v>
      </c>
    </row>
    <row r="128" spans="2:5" ht="12.75">
      <c r="B128" s="11" t="s">
        <v>100</v>
      </c>
      <c r="C128" s="11">
        <v>0.024</v>
      </c>
      <c r="D128" s="11">
        <v>0.018</v>
      </c>
      <c r="E128" s="12">
        <f t="shared" si="5"/>
        <v>-0.2500000000000001</v>
      </c>
    </row>
    <row r="129" spans="2:5" ht="12.75">
      <c r="B129" s="11" t="s">
        <v>101</v>
      </c>
      <c r="C129" s="11">
        <v>71.858</v>
      </c>
      <c r="D129" s="11">
        <v>75.358</v>
      </c>
      <c r="E129" s="12">
        <f t="shared" si="5"/>
        <v>0.04870717247905598</v>
      </c>
    </row>
    <row r="130" spans="2:5" ht="12.75">
      <c r="B130" s="11" t="s">
        <v>102</v>
      </c>
      <c r="C130" s="11">
        <v>49.178</v>
      </c>
      <c r="D130" s="11">
        <v>52.931</v>
      </c>
      <c r="E130" s="12">
        <f t="shared" si="5"/>
        <v>0.0763146122249787</v>
      </c>
    </row>
    <row r="131" spans="2:5" ht="12.75">
      <c r="B131" s="11" t="s">
        <v>103</v>
      </c>
      <c r="C131" s="11">
        <v>3.513</v>
      </c>
      <c r="D131" s="11">
        <v>3.05</v>
      </c>
      <c r="E131" s="12">
        <f t="shared" si="5"/>
        <v>-0.13179618559635642</v>
      </c>
    </row>
    <row r="132" spans="2:5" ht="12.75">
      <c r="B132" s="11" t="s">
        <v>104</v>
      </c>
      <c r="C132" s="11">
        <v>2.282</v>
      </c>
      <c r="D132" s="11">
        <v>2.535</v>
      </c>
      <c r="E132" s="12">
        <f t="shared" si="5"/>
        <v>0.11086765994741454</v>
      </c>
    </row>
    <row r="133" spans="2:5" ht="12.75">
      <c r="B133" s="11" t="s">
        <v>105</v>
      </c>
      <c r="C133" s="11">
        <v>8.576</v>
      </c>
      <c r="D133" s="11">
        <v>8.2</v>
      </c>
      <c r="E133" s="12">
        <f t="shared" si="5"/>
        <v>-0.043843283582089665</v>
      </c>
    </row>
    <row r="134" spans="2:5" ht="12.75">
      <c r="B134" s="11" t="s">
        <v>106</v>
      </c>
      <c r="C134" s="11">
        <v>0.387</v>
      </c>
      <c r="D134" s="11">
        <v>0.419</v>
      </c>
      <c r="E134" s="12">
        <f t="shared" si="5"/>
        <v>0.08268733850129184</v>
      </c>
    </row>
    <row r="135" spans="2:5" ht="12.75">
      <c r="B135" s="11" t="s">
        <v>107</v>
      </c>
      <c r="C135" s="11">
        <v>0</v>
      </c>
      <c r="D135" s="11">
        <v>0</v>
      </c>
      <c r="E135" s="12" t="e">
        <f t="shared" si="5"/>
        <v>#DIV/0!</v>
      </c>
    </row>
    <row r="136" spans="2:5" ht="12.75">
      <c r="B136" s="11" t="s">
        <v>108</v>
      </c>
      <c r="C136" s="11">
        <v>1.071</v>
      </c>
      <c r="D136" s="11">
        <v>0.983</v>
      </c>
      <c r="E136" s="12">
        <f aca="true" t="shared" si="6" ref="E136:E199">D136/C136-1</f>
        <v>-0.08216619981325857</v>
      </c>
    </row>
    <row r="137" spans="2:5" ht="12.75">
      <c r="B137" s="11" t="s">
        <v>109</v>
      </c>
      <c r="C137" s="11">
        <v>2.245</v>
      </c>
      <c r="D137" s="11">
        <v>2.26</v>
      </c>
      <c r="E137" s="12">
        <f t="shared" si="6"/>
        <v>0.006681514476614581</v>
      </c>
    </row>
    <row r="138" spans="2:5" ht="12.75">
      <c r="B138" s="11" t="s">
        <v>110</v>
      </c>
      <c r="C138" s="11">
        <v>4.606</v>
      </c>
      <c r="D138" s="11">
        <v>4.979</v>
      </c>
      <c r="E138" s="12">
        <f t="shared" si="6"/>
        <v>0.08098132870169339</v>
      </c>
    </row>
    <row r="139" spans="2:5" ht="12.75">
      <c r="B139" s="11" t="s">
        <v>111</v>
      </c>
      <c r="C139" s="11">
        <v>4.919</v>
      </c>
      <c r="D139" s="11">
        <v>5.444</v>
      </c>
      <c r="E139" s="12">
        <f t="shared" si="6"/>
        <v>0.10672900996137424</v>
      </c>
    </row>
    <row r="140" spans="2:5" ht="12.75">
      <c r="B140" s="11" t="s">
        <v>28</v>
      </c>
      <c r="C140" s="11">
        <v>12.515</v>
      </c>
      <c r="D140" s="11">
        <v>12.271</v>
      </c>
      <c r="E140" s="12">
        <f t="shared" si="6"/>
        <v>-0.01949660407510989</v>
      </c>
    </row>
    <row r="141" spans="2:5" ht="12.75">
      <c r="B141" s="11" t="s">
        <v>112</v>
      </c>
      <c r="C141" s="11">
        <v>3.663</v>
      </c>
      <c r="D141" s="11">
        <v>3.522</v>
      </c>
      <c r="E141" s="12">
        <f t="shared" si="6"/>
        <v>-0.038493038493038534</v>
      </c>
    </row>
    <row r="142" spans="2:5" ht="12.75">
      <c r="B142" s="11" t="s">
        <v>113</v>
      </c>
      <c r="C142" s="11">
        <v>0.573</v>
      </c>
      <c r="D142" s="11">
        <v>0.573</v>
      </c>
      <c r="E142" s="12">
        <f t="shared" si="6"/>
        <v>0</v>
      </c>
    </row>
    <row r="143" spans="2:5" ht="12.75">
      <c r="B143" s="11" t="s">
        <v>114</v>
      </c>
      <c r="C143" s="11">
        <v>0.477</v>
      </c>
      <c r="D143" s="11">
        <v>0.456</v>
      </c>
      <c r="E143" s="12">
        <f t="shared" si="6"/>
        <v>-0.04402515723270428</v>
      </c>
    </row>
    <row r="144" spans="2:5" ht="12.75">
      <c r="B144" s="11" t="s">
        <v>115</v>
      </c>
      <c r="C144" s="11">
        <v>7.803</v>
      </c>
      <c r="D144" s="11">
        <v>7.72</v>
      </c>
      <c r="E144" s="12">
        <f t="shared" si="6"/>
        <v>-0.010636934512367024</v>
      </c>
    </row>
    <row r="145" spans="2:5" ht="12.75">
      <c r="B145" s="11" t="s">
        <v>116</v>
      </c>
      <c r="C145" s="11">
        <v>3.216</v>
      </c>
      <c r="D145" s="11">
        <v>3.184</v>
      </c>
      <c r="E145" s="12">
        <f t="shared" si="6"/>
        <v>-0.00995024875621886</v>
      </c>
    </row>
    <row r="146" spans="2:5" ht="12.75">
      <c r="B146" s="11" t="s">
        <v>117</v>
      </c>
      <c r="C146" s="11">
        <v>0</v>
      </c>
      <c r="D146" s="11">
        <v>0</v>
      </c>
      <c r="E146" s="12" t="e">
        <f t="shared" si="6"/>
        <v>#DIV/0!</v>
      </c>
    </row>
    <row r="147" spans="2:5" ht="12.75">
      <c r="B147" s="11" t="s">
        <v>118</v>
      </c>
      <c r="C147" s="11">
        <v>0.568</v>
      </c>
      <c r="D147" s="11">
        <v>0.586</v>
      </c>
      <c r="E147" s="12">
        <f t="shared" si="6"/>
        <v>0.03169014084507049</v>
      </c>
    </row>
    <row r="148" spans="2:5" ht="12.75">
      <c r="B148" s="11" t="s">
        <v>119</v>
      </c>
      <c r="C148" s="11">
        <v>0.305</v>
      </c>
      <c r="D148" s="11">
        <v>0.305</v>
      </c>
      <c r="E148" s="12">
        <f t="shared" si="6"/>
        <v>0</v>
      </c>
    </row>
    <row r="149" spans="2:5" ht="12.75">
      <c r="B149" s="11" t="s">
        <v>120</v>
      </c>
      <c r="C149" s="11">
        <v>3.714</v>
      </c>
      <c r="D149" s="11">
        <v>3.645</v>
      </c>
      <c r="E149" s="12">
        <f t="shared" si="6"/>
        <v>-0.018578352180936952</v>
      </c>
    </row>
    <row r="150" spans="2:5" ht="12.75">
      <c r="B150" s="11" t="s">
        <v>30</v>
      </c>
      <c r="C150" s="11">
        <v>472.293</v>
      </c>
      <c r="D150" s="11">
        <v>471.802</v>
      </c>
      <c r="E150" s="12">
        <f t="shared" si="6"/>
        <v>-0.0010396088868561693</v>
      </c>
    </row>
    <row r="151" spans="2:5" ht="12.75">
      <c r="B151" s="11" t="s">
        <v>121</v>
      </c>
      <c r="C151" s="11">
        <v>147.603</v>
      </c>
      <c r="D151" s="11">
        <v>146.924</v>
      </c>
      <c r="E151" s="12">
        <f t="shared" si="6"/>
        <v>-0.004600177503167324</v>
      </c>
    </row>
    <row r="152" spans="2:5" ht="12.75">
      <c r="B152" s="11" t="s">
        <v>122</v>
      </c>
      <c r="C152" s="11">
        <v>122.821</v>
      </c>
      <c r="D152" s="11">
        <v>122.941</v>
      </c>
      <c r="E152" s="12">
        <f t="shared" si="6"/>
        <v>0.000977031615114754</v>
      </c>
    </row>
    <row r="153" spans="2:5" ht="12.75">
      <c r="B153" s="11" t="s">
        <v>123</v>
      </c>
      <c r="C153" s="11">
        <v>0.466</v>
      </c>
      <c r="D153" s="11">
        <v>0.474</v>
      </c>
      <c r="E153" s="12">
        <f t="shared" si="6"/>
        <v>0.01716738197424883</v>
      </c>
    </row>
    <row r="154" spans="2:5" ht="12.75">
      <c r="B154" s="11" t="s">
        <v>124</v>
      </c>
      <c r="C154" s="11">
        <v>15.787</v>
      </c>
      <c r="D154" s="11">
        <v>15.134</v>
      </c>
      <c r="E154" s="12">
        <f t="shared" si="6"/>
        <v>-0.041363146893013236</v>
      </c>
    </row>
    <row r="155" spans="2:5" ht="12.75">
      <c r="B155" s="11" t="s">
        <v>125</v>
      </c>
      <c r="C155" s="11">
        <v>1.661</v>
      </c>
      <c r="D155" s="11">
        <v>1.666</v>
      </c>
      <c r="E155" s="12">
        <f t="shared" si="6"/>
        <v>0.003010234798314304</v>
      </c>
    </row>
    <row r="156" spans="2:5" ht="12.75">
      <c r="B156" s="11" t="s">
        <v>126</v>
      </c>
      <c r="C156" s="11">
        <v>0</v>
      </c>
      <c r="D156" s="11">
        <v>0</v>
      </c>
      <c r="E156" s="12" t="e">
        <f t="shared" si="6"/>
        <v>#DIV/0!</v>
      </c>
    </row>
    <row r="157" spans="2:5" ht="12.75">
      <c r="B157" s="11" t="s">
        <v>127</v>
      </c>
      <c r="C157" s="11">
        <v>1.819</v>
      </c>
      <c r="D157" s="11">
        <v>1.834</v>
      </c>
      <c r="E157" s="12">
        <f t="shared" si="6"/>
        <v>0.008246289169873577</v>
      </c>
    </row>
    <row r="158" spans="2:5" ht="12.75">
      <c r="B158" s="11" t="s">
        <v>128</v>
      </c>
      <c r="C158" s="11">
        <v>0.078</v>
      </c>
      <c r="D158" s="11">
        <v>0.082</v>
      </c>
      <c r="E158" s="12">
        <f t="shared" si="6"/>
        <v>0.05128205128205132</v>
      </c>
    </row>
    <row r="159" spans="2:5" ht="12.75">
      <c r="B159" s="11" t="s">
        <v>129</v>
      </c>
      <c r="C159" s="11">
        <v>4.05</v>
      </c>
      <c r="D159" s="11">
        <v>3.875</v>
      </c>
      <c r="E159" s="12">
        <f t="shared" si="6"/>
        <v>-0.043209876543209846</v>
      </c>
    </row>
    <row r="160" spans="2:5" ht="12.75">
      <c r="B160" s="11" t="s">
        <v>130</v>
      </c>
      <c r="C160" s="11">
        <v>0.028</v>
      </c>
      <c r="D160" s="11">
        <v>0.029</v>
      </c>
      <c r="E160" s="12">
        <f t="shared" si="6"/>
        <v>0.03571428571428581</v>
      </c>
    </row>
    <row r="161" spans="2:5" ht="12.75">
      <c r="B161" s="11" t="s">
        <v>131</v>
      </c>
      <c r="C161" s="11">
        <v>0.893</v>
      </c>
      <c r="D161" s="11">
        <v>0.888</v>
      </c>
      <c r="E161" s="12">
        <f t="shared" si="6"/>
        <v>-0.005599104143337086</v>
      </c>
    </row>
    <row r="162" spans="2:5" ht="12.75">
      <c r="B162" s="11" t="s">
        <v>132</v>
      </c>
      <c r="C162" s="11">
        <v>83.444</v>
      </c>
      <c r="D162" s="11">
        <v>81.974</v>
      </c>
      <c r="E162" s="12">
        <f t="shared" si="6"/>
        <v>-0.01761660514836294</v>
      </c>
    </row>
    <row r="163" spans="2:5" ht="12.75">
      <c r="B163" s="11" t="s">
        <v>133</v>
      </c>
      <c r="C163" s="11">
        <v>23.036</v>
      </c>
      <c r="D163" s="11">
        <v>22.968</v>
      </c>
      <c r="E163" s="12">
        <f t="shared" si="6"/>
        <v>-0.0029519013717660414</v>
      </c>
    </row>
    <row r="164" spans="2:5" ht="12.75">
      <c r="B164" s="11" t="s">
        <v>134</v>
      </c>
      <c r="C164" s="11">
        <v>0.082</v>
      </c>
      <c r="D164" s="11">
        <v>0.084</v>
      </c>
      <c r="E164" s="12">
        <f t="shared" si="6"/>
        <v>0.024390243902439046</v>
      </c>
    </row>
    <row r="165" spans="2:5" ht="12.75">
      <c r="B165" s="11" t="s">
        <v>135</v>
      </c>
      <c r="C165" s="11">
        <v>0.529</v>
      </c>
      <c r="D165" s="11">
        <v>0.508</v>
      </c>
      <c r="E165" s="12">
        <f t="shared" si="6"/>
        <v>-0.03969754253308133</v>
      </c>
    </row>
    <row r="166" spans="2:5" ht="12.75">
      <c r="B166" s="11" t="s">
        <v>136</v>
      </c>
      <c r="C166" s="11">
        <v>0.065</v>
      </c>
      <c r="D166" s="11">
        <v>0.067</v>
      </c>
      <c r="E166" s="12">
        <f t="shared" si="6"/>
        <v>0.030769230769230882</v>
      </c>
    </row>
    <row r="167" spans="2:5" ht="12.75">
      <c r="B167" s="11" t="s">
        <v>137</v>
      </c>
      <c r="C167" s="11">
        <v>0</v>
      </c>
      <c r="D167" s="11">
        <v>0</v>
      </c>
      <c r="E167" s="12" t="e">
        <f t="shared" si="6"/>
        <v>#DIV/0!</v>
      </c>
    </row>
    <row r="168" spans="2:5" ht="12.75">
      <c r="B168" s="11" t="s">
        <v>138</v>
      </c>
      <c r="C168" s="11">
        <v>0.187</v>
      </c>
      <c r="D168" s="11">
        <v>0.189</v>
      </c>
      <c r="E168" s="12">
        <f t="shared" si="6"/>
        <v>0.010695187165775444</v>
      </c>
    </row>
    <row r="169" spans="2:5" ht="12.75">
      <c r="B169" s="11" t="s">
        <v>139</v>
      </c>
      <c r="C169" s="11">
        <v>0.008</v>
      </c>
      <c r="D169" s="11">
        <v>0.008</v>
      </c>
      <c r="E169" s="12">
        <f t="shared" si="6"/>
        <v>0</v>
      </c>
    </row>
    <row r="170" spans="2:5" ht="12.75">
      <c r="B170" s="11" t="s">
        <v>140</v>
      </c>
      <c r="C170" s="11">
        <v>24.836</v>
      </c>
      <c r="D170" s="11">
        <v>23.884</v>
      </c>
      <c r="E170" s="12">
        <f t="shared" si="6"/>
        <v>-0.03833145434047347</v>
      </c>
    </row>
    <row r="171" spans="2:5" ht="12.75">
      <c r="B171" s="11" t="s">
        <v>141</v>
      </c>
      <c r="C171" s="11">
        <v>2.275</v>
      </c>
      <c r="D171" s="11">
        <v>2.261</v>
      </c>
      <c r="E171" s="12">
        <f t="shared" si="6"/>
        <v>-0.006153846153846065</v>
      </c>
    </row>
    <row r="172" spans="2:5" ht="12.75">
      <c r="B172" s="11" t="s">
        <v>142</v>
      </c>
      <c r="C172" s="11">
        <v>0.29</v>
      </c>
      <c r="D172" s="11">
        <v>0.288</v>
      </c>
      <c r="E172" s="12">
        <f t="shared" si="6"/>
        <v>-0.006896551724137945</v>
      </c>
    </row>
    <row r="173" spans="2:5" ht="12.75">
      <c r="B173" s="11" t="s">
        <v>143</v>
      </c>
      <c r="C173" s="11">
        <v>0.018</v>
      </c>
      <c r="D173" s="11">
        <v>0.017</v>
      </c>
      <c r="E173" s="12">
        <f t="shared" si="6"/>
        <v>-0.05555555555555547</v>
      </c>
    </row>
    <row r="174" spans="2:5" ht="12.75">
      <c r="B174" s="11" t="s">
        <v>144</v>
      </c>
      <c r="C174" s="11">
        <v>2.414</v>
      </c>
      <c r="D174" s="11">
        <v>2.413</v>
      </c>
      <c r="E174" s="12">
        <f t="shared" si="6"/>
        <v>-0.0004142502071252663</v>
      </c>
    </row>
    <row r="175" spans="2:5" ht="12.75">
      <c r="B175" s="11" t="s">
        <v>145</v>
      </c>
      <c r="C175" s="11">
        <v>26.947</v>
      </c>
      <c r="D175" s="11">
        <v>26.545</v>
      </c>
      <c r="E175" s="12">
        <f t="shared" si="6"/>
        <v>-0.014918172709392441</v>
      </c>
    </row>
    <row r="176" spans="2:5" ht="12.75">
      <c r="B176" s="11" t="s">
        <v>146</v>
      </c>
      <c r="C176" s="11">
        <v>2.756</v>
      </c>
      <c r="D176" s="11">
        <v>2.742</v>
      </c>
      <c r="E176" s="12">
        <f t="shared" si="6"/>
        <v>-0.005079825834542695</v>
      </c>
    </row>
    <row r="177" spans="2:5" ht="12.75">
      <c r="B177" s="11" t="s">
        <v>147</v>
      </c>
      <c r="C177" s="11">
        <v>2.446</v>
      </c>
      <c r="D177" s="11">
        <v>2.301</v>
      </c>
      <c r="E177" s="12">
        <f t="shared" si="6"/>
        <v>-0.05928045789043335</v>
      </c>
    </row>
    <row r="178" spans="2:5" ht="12.75">
      <c r="B178" s="11" t="s">
        <v>148</v>
      </c>
      <c r="C178" s="11">
        <v>2.446</v>
      </c>
      <c r="D178" s="11">
        <v>2.301</v>
      </c>
      <c r="E178" s="12">
        <f t="shared" si="6"/>
        <v>-0.05928045789043335</v>
      </c>
    </row>
    <row r="179" spans="2:5" ht="12.75">
      <c r="B179" s="11" t="s">
        <v>149</v>
      </c>
      <c r="C179" s="11">
        <v>0</v>
      </c>
      <c r="D179" s="11">
        <v>0</v>
      </c>
      <c r="E179" s="12" t="e">
        <f t="shared" si="6"/>
        <v>#DIV/0!</v>
      </c>
    </row>
    <row r="180" spans="2:5" ht="12.75">
      <c r="B180" s="11" t="s">
        <v>150</v>
      </c>
      <c r="C180" s="11">
        <v>0</v>
      </c>
      <c r="D180" s="11">
        <v>0</v>
      </c>
      <c r="E180" s="12" t="e">
        <f t="shared" si="6"/>
        <v>#DIV/0!</v>
      </c>
    </row>
    <row r="181" spans="2:5" ht="12.75">
      <c r="B181" s="11" t="s">
        <v>151</v>
      </c>
      <c r="C181" s="11">
        <v>0</v>
      </c>
      <c r="D181" s="11">
        <v>0</v>
      </c>
      <c r="E181" s="12" t="e">
        <f t="shared" si="6"/>
        <v>#DIV/0!</v>
      </c>
    </row>
    <row r="182" spans="2:5" ht="12.75">
      <c r="B182" s="11" t="s">
        <v>152</v>
      </c>
      <c r="C182" s="11">
        <v>238.197</v>
      </c>
      <c r="D182" s="11">
        <v>239.967</v>
      </c>
      <c r="E182" s="12">
        <f t="shared" si="6"/>
        <v>0.007430824065794317</v>
      </c>
    </row>
    <row r="183" spans="2:5" ht="12.75">
      <c r="B183" s="11" t="s">
        <v>153</v>
      </c>
      <c r="C183" s="11">
        <v>132.947</v>
      </c>
      <c r="D183" s="11">
        <v>135.624</v>
      </c>
      <c r="E183" s="12">
        <f t="shared" si="6"/>
        <v>0.020135843606850834</v>
      </c>
    </row>
    <row r="184" spans="2:5" ht="12.75">
      <c r="B184" s="11" t="s">
        <v>154</v>
      </c>
      <c r="C184" s="11">
        <v>28.884</v>
      </c>
      <c r="D184" s="11">
        <v>28.653</v>
      </c>
      <c r="E184" s="12">
        <f t="shared" si="6"/>
        <v>-0.007997507270461224</v>
      </c>
    </row>
    <row r="185" spans="2:5" ht="12.75">
      <c r="B185" s="11" t="s">
        <v>155</v>
      </c>
      <c r="C185" s="11">
        <v>75.385</v>
      </c>
      <c r="D185" s="11">
        <v>74.764</v>
      </c>
      <c r="E185" s="12">
        <f t="shared" si="6"/>
        <v>-0.00823771307289256</v>
      </c>
    </row>
    <row r="186" spans="2:5" ht="12.75">
      <c r="B186" s="11" t="s">
        <v>156</v>
      </c>
      <c r="C186" s="11">
        <v>0.982</v>
      </c>
      <c r="D186" s="11">
        <v>0.926</v>
      </c>
      <c r="E186" s="12">
        <f t="shared" si="6"/>
        <v>-0.05702647657841131</v>
      </c>
    </row>
    <row r="187" spans="2:5" ht="12.75">
      <c r="B187" s="11" t="s">
        <v>157</v>
      </c>
      <c r="C187" s="11" t="s">
        <v>52</v>
      </c>
      <c r="D187" s="11" t="s">
        <v>52</v>
      </c>
      <c r="E187" s="12" t="e">
        <f t="shared" si="6"/>
        <v>#VALUE!</v>
      </c>
    </row>
    <row r="188" spans="2:5" ht="12.75">
      <c r="B188" s="11" t="s">
        <v>158</v>
      </c>
      <c r="C188" s="11">
        <v>0.601</v>
      </c>
      <c r="D188" s="11">
        <v>0.635</v>
      </c>
      <c r="E188" s="12">
        <f t="shared" si="6"/>
        <v>0.056572379367720416</v>
      </c>
    </row>
    <row r="189" spans="2:5" ht="12.75">
      <c r="B189" s="11" t="s">
        <v>159</v>
      </c>
      <c r="C189" s="11">
        <v>0.101</v>
      </c>
      <c r="D189" s="11">
        <v>0.125</v>
      </c>
      <c r="E189" s="12">
        <f t="shared" si="6"/>
        <v>0.2376237623762376</v>
      </c>
    </row>
    <row r="190" spans="2:5" ht="12.75">
      <c r="B190" s="11" t="s">
        <v>160</v>
      </c>
      <c r="C190" s="11">
        <v>0.001</v>
      </c>
      <c r="D190" s="11">
        <v>0.001</v>
      </c>
      <c r="E190" s="12">
        <f t="shared" si="6"/>
        <v>0</v>
      </c>
    </row>
    <row r="191" spans="2:5" ht="12.75">
      <c r="B191" s="11" t="s">
        <v>161</v>
      </c>
      <c r="C191" s="11">
        <v>0.011</v>
      </c>
      <c r="D191" s="11">
        <v>0.01</v>
      </c>
      <c r="E191" s="12">
        <f t="shared" si="6"/>
        <v>-0.09090909090909083</v>
      </c>
    </row>
    <row r="192" spans="2:5" ht="12.75">
      <c r="B192" s="11" t="s">
        <v>162</v>
      </c>
      <c r="C192" s="11">
        <v>0</v>
      </c>
      <c r="D192" s="11">
        <v>0</v>
      </c>
      <c r="E192" s="12" t="e">
        <f t="shared" si="6"/>
        <v>#DIV/0!</v>
      </c>
    </row>
    <row r="193" spans="2:5" ht="12.75">
      <c r="B193" s="11" t="s">
        <v>163</v>
      </c>
      <c r="C193" s="11">
        <v>0.488</v>
      </c>
      <c r="D193" s="11">
        <v>0.499</v>
      </c>
      <c r="E193" s="12">
        <f t="shared" si="6"/>
        <v>0.02254098360655732</v>
      </c>
    </row>
    <row r="194" spans="2:5" ht="12.75">
      <c r="B194" s="11" t="s">
        <v>164</v>
      </c>
      <c r="C194" s="11" t="s">
        <v>189</v>
      </c>
      <c r="D194" s="11" t="s">
        <v>189</v>
      </c>
      <c r="E194" s="12" t="e">
        <f t="shared" si="6"/>
        <v>#VALUE!</v>
      </c>
    </row>
    <row r="195" spans="2:5" ht="12.75">
      <c r="B195" s="11" t="s">
        <v>50</v>
      </c>
      <c r="C195" s="11">
        <v>-357.482</v>
      </c>
      <c r="D195" s="11">
        <v>-409.897</v>
      </c>
      <c r="E195" s="12">
        <f t="shared" si="6"/>
        <v>0.1466227670204372</v>
      </c>
    </row>
    <row r="196" spans="2:5" ht="12.75">
      <c r="B196" s="11" t="s">
        <v>165</v>
      </c>
      <c r="C196" s="11">
        <v>-465.281</v>
      </c>
      <c r="D196" s="11">
        <v>-506.642</v>
      </c>
      <c r="E196" s="12">
        <f t="shared" si="6"/>
        <v>0.08889466795334422</v>
      </c>
    </row>
    <row r="197" spans="2:5" ht="12.75">
      <c r="B197" s="11" t="s">
        <v>166</v>
      </c>
      <c r="C197" s="11">
        <v>-406.866</v>
      </c>
      <c r="D197" s="11">
        <v>-449.283</v>
      </c>
      <c r="E197" s="12">
        <f t="shared" si="6"/>
        <v>0.10425299730132287</v>
      </c>
    </row>
    <row r="198" spans="2:5" ht="12.75">
      <c r="B198" s="11" t="s">
        <v>167</v>
      </c>
      <c r="C198" s="11">
        <v>-58.415</v>
      </c>
      <c r="D198" s="11">
        <v>-57.359</v>
      </c>
      <c r="E198" s="12">
        <f t="shared" si="6"/>
        <v>-0.01807754857485233</v>
      </c>
    </row>
    <row r="199" spans="2:5" ht="12.75">
      <c r="B199" s="11" t="s">
        <v>168</v>
      </c>
      <c r="C199" s="11">
        <v>77.54</v>
      </c>
      <c r="D199" s="11">
        <v>75.435</v>
      </c>
      <c r="E199" s="12">
        <f t="shared" si="6"/>
        <v>-0.027147278823832943</v>
      </c>
    </row>
    <row r="200" spans="2:5" ht="12.75">
      <c r="B200" s="11" t="s">
        <v>169</v>
      </c>
      <c r="C200" s="11">
        <v>29.975</v>
      </c>
      <c r="D200" s="11">
        <v>29.292</v>
      </c>
      <c r="E200" s="12">
        <f aca="true" t="shared" si="7" ref="E200:E232">D200/C200-1</f>
        <v>-0.02278565471226024</v>
      </c>
    </row>
    <row r="201" spans="2:5" ht="12.75">
      <c r="B201" s="11" t="s">
        <v>170</v>
      </c>
      <c r="C201" s="11">
        <v>47.565</v>
      </c>
      <c r="D201" s="11">
        <v>46.143</v>
      </c>
      <c r="E201" s="12">
        <f t="shared" si="7"/>
        <v>-0.0298959318826868</v>
      </c>
    </row>
    <row r="202" spans="2:5" ht="12.75">
      <c r="B202" s="11" t="s">
        <v>171</v>
      </c>
      <c r="C202" s="11">
        <v>-12.911</v>
      </c>
      <c r="D202" s="11">
        <v>-15.066</v>
      </c>
      <c r="E202" s="12">
        <f t="shared" si="7"/>
        <v>0.166911935558826</v>
      </c>
    </row>
    <row r="203" spans="2:5" ht="12.75">
      <c r="B203" s="11" t="s">
        <v>172</v>
      </c>
      <c r="C203" s="11">
        <v>16.143</v>
      </c>
      <c r="D203" s="11">
        <v>12.704</v>
      </c>
      <c r="E203" s="12">
        <f t="shared" si="7"/>
        <v>-0.2130335129777613</v>
      </c>
    </row>
    <row r="204" spans="2:5" ht="12.75">
      <c r="B204" s="11" t="s">
        <v>173</v>
      </c>
      <c r="C204" s="11">
        <v>-29.055</v>
      </c>
      <c r="D204" s="11">
        <v>-27.769</v>
      </c>
      <c r="E204" s="12">
        <f t="shared" si="7"/>
        <v>-0.04426088452934096</v>
      </c>
    </row>
    <row r="205" spans="2:5" ht="12.75">
      <c r="B205" s="11" t="s">
        <v>174</v>
      </c>
      <c r="C205" s="11">
        <v>11.239</v>
      </c>
      <c r="D205" s="11">
        <v>11.154</v>
      </c>
      <c r="E205" s="12">
        <f t="shared" si="7"/>
        <v>-0.00756295044043076</v>
      </c>
    </row>
    <row r="206" spans="2:5" ht="12.75">
      <c r="B206" s="11" t="s">
        <v>175</v>
      </c>
      <c r="C206" s="11">
        <v>5.916</v>
      </c>
      <c r="D206" s="11">
        <v>5.758</v>
      </c>
      <c r="E206" s="12">
        <f t="shared" si="7"/>
        <v>-0.026707234617985187</v>
      </c>
    </row>
    <row r="207" spans="2:5" ht="12.75">
      <c r="B207" s="11" t="s">
        <v>176</v>
      </c>
      <c r="C207" s="11">
        <v>5.323</v>
      </c>
      <c r="D207" s="11">
        <v>5.396</v>
      </c>
      <c r="E207" s="12">
        <f t="shared" si="7"/>
        <v>0.013714071012586704</v>
      </c>
    </row>
    <row r="208" spans="2:5" ht="12.75">
      <c r="B208" s="11" t="s">
        <v>177</v>
      </c>
      <c r="C208" s="11">
        <v>30.01</v>
      </c>
      <c r="D208" s="11">
        <v>28.884</v>
      </c>
      <c r="E208" s="12">
        <f t="shared" si="7"/>
        <v>-0.03752082639120302</v>
      </c>
    </row>
    <row r="209" spans="2:5" ht="12.75">
      <c r="B209" s="11" t="s">
        <v>178</v>
      </c>
      <c r="C209" s="11">
        <v>2.208</v>
      </c>
      <c r="D209" s="11">
        <v>2.201</v>
      </c>
      <c r="E209" s="12">
        <f t="shared" si="7"/>
        <v>-0.0031702898550725056</v>
      </c>
    </row>
    <row r="210" spans="2:5" ht="12.75">
      <c r="B210" s="11" t="s">
        <v>179</v>
      </c>
      <c r="C210" s="11">
        <v>27.574</v>
      </c>
      <c r="D210" s="11">
        <v>26.461</v>
      </c>
      <c r="E210" s="12">
        <f t="shared" si="7"/>
        <v>-0.040364111119170376</v>
      </c>
    </row>
    <row r="211" spans="2:5" ht="12.75">
      <c r="B211" s="11" t="s">
        <v>180</v>
      </c>
      <c r="C211" s="11">
        <v>0.228</v>
      </c>
      <c r="D211" s="11">
        <v>0.223</v>
      </c>
      <c r="E211" s="12">
        <f t="shared" si="7"/>
        <v>-0.021929824561403577</v>
      </c>
    </row>
    <row r="212" spans="2:5" ht="12.75">
      <c r="B212" s="11" t="s">
        <v>181</v>
      </c>
      <c r="C212" s="11">
        <v>2.418</v>
      </c>
      <c r="D212" s="11">
        <v>-3.833</v>
      </c>
      <c r="E212" s="12">
        <f t="shared" si="7"/>
        <v>-2.585194375516956</v>
      </c>
    </row>
    <row r="213" spans="2:5" ht="12.75">
      <c r="B213" s="11" t="s">
        <v>182</v>
      </c>
      <c r="C213" s="11">
        <v>2.414</v>
      </c>
      <c r="D213" s="11">
        <v>-3.837</v>
      </c>
      <c r="E213" s="12">
        <f t="shared" si="7"/>
        <v>-2.5894780447390224</v>
      </c>
    </row>
    <row r="214" spans="2:5" ht="12.75">
      <c r="B214" s="11" t="s">
        <v>183</v>
      </c>
      <c r="C214" s="11">
        <v>0.004</v>
      </c>
      <c r="D214" s="11">
        <v>0.004</v>
      </c>
      <c r="E214" s="12">
        <f t="shared" si="7"/>
        <v>0</v>
      </c>
    </row>
    <row r="215" spans="2:5" ht="12.75">
      <c r="B215" s="11" t="s">
        <v>184</v>
      </c>
      <c r="C215" s="11">
        <v>-0.496</v>
      </c>
      <c r="D215" s="11">
        <v>0.171</v>
      </c>
      <c r="E215" s="12">
        <f t="shared" si="7"/>
        <v>-1.344758064516129</v>
      </c>
    </row>
    <row r="216" spans="2:5" ht="12.75">
      <c r="B216" s="11" t="s">
        <v>31</v>
      </c>
      <c r="C216" s="11">
        <v>141.509</v>
      </c>
      <c r="D216" s="11">
        <v>138.949</v>
      </c>
      <c r="E216" s="12">
        <f t="shared" si="7"/>
        <v>-0.018090722144881055</v>
      </c>
    </row>
    <row r="217" spans="2:5" ht="12.75">
      <c r="B217" s="11" t="s">
        <v>185</v>
      </c>
      <c r="C217" s="11">
        <v>107.059</v>
      </c>
      <c r="D217" s="11">
        <v>104.142</v>
      </c>
      <c r="E217" s="12">
        <f t="shared" si="7"/>
        <v>-0.02724665838462903</v>
      </c>
    </row>
    <row r="218" spans="2:5" ht="12.75">
      <c r="B218" s="11" t="s">
        <v>186</v>
      </c>
      <c r="C218" s="11">
        <v>88.26</v>
      </c>
      <c r="D218" s="11">
        <v>86.019</v>
      </c>
      <c r="E218" s="12">
        <f t="shared" si="7"/>
        <v>-0.025390890550645806</v>
      </c>
    </row>
    <row r="219" spans="2:5" ht="12.75">
      <c r="B219" s="11" t="s">
        <v>187</v>
      </c>
      <c r="C219" s="11">
        <v>14.912</v>
      </c>
      <c r="D219" s="11">
        <v>14.305</v>
      </c>
      <c r="E219" s="12">
        <f t="shared" si="7"/>
        <v>-0.04070547210300435</v>
      </c>
    </row>
    <row r="220" spans="2:5" ht="12.75">
      <c r="B220" s="11" t="s">
        <v>188</v>
      </c>
      <c r="C220" s="11">
        <v>3.886</v>
      </c>
      <c r="D220" s="11">
        <v>3.817</v>
      </c>
      <c r="E220" s="12">
        <f t="shared" si="7"/>
        <v>-0.01775604734945957</v>
      </c>
    </row>
    <row r="221" spans="2:5" ht="12.75">
      <c r="B221" s="11" t="s">
        <v>190</v>
      </c>
      <c r="C221" s="11">
        <v>27.694</v>
      </c>
      <c r="D221" s="11">
        <v>27.992</v>
      </c>
      <c r="E221" s="12">
        <f t="shared" si="7"/>
        <v>0.010760453527840053</v>
      </c>
    </row>
    <row r="222" spans="2:5" ht="12.75">
      <c r="B222" s="11" t="s">
        <v>191</v>
      </c>
      <c r="C222" s="11">
        <v>5.013</v>
      </c>
      <c r="D222" s="11">
        <v>5.167</v>
      </c>
      <c r="E222" s="12">
        <f t="shared" si="7"/>
        <v>0.03072012766806309</v>
      </c>
    </row>
    <row r="223" spans="2:5" ht="12.75">
      <c r="B223" s="11" t="s">
        <v>192</v>
      </c>
      <c r="C223" s="11">
        <v>22.56</v>
      </c>
      <c r="D223" s="11">
        <v>22.709</v>
      </c>
      <c r="E223" s="12">
        <f t="shared" si="7"/>
        <v>0.006604609929077965</v>
      </c>
    </row>
    <row r="224" spans="2:5" ht="12.75">
      <c r="B224" s="11" t="s">
        <v>193</v>
      </c>
      <c r="C224" s="11">
        <v>0.12</v>
      </c>
      <c r="D224" s="11">
        <v>0.117</v>
      </c>
      <c r="E224" s="12">
        <f t="shared" si="7"/>
        <v>-0.02499999999999991</v>
      </c>
    </row>
    <row r="225" spans="2:5" ht="12.75">
      <c r="B225" s="11" t="s">
        <v>194</v>
      </c>
      <c r="C225" s="11">
        <v>4.004</v>
      </c>
      <c r="D225" s="11">
        <v>4.054</v>
      </c>
      <c r="E225" s="12">
        <f t="shared" si="7"/>
        <v>0.012487512487512564</v>
      </c>
    </row>
    <row r="226" spans="2:5" ht="12.75">
      <c r="B226" s="11" t="s">
        <v>195</v>
      </c>
      <c r="C226" s="11">
        <v>2.752</v>
      </c>
      <c r="D226" s="11">
        <v>2.761</v>
      </c>
      <c r="E226" s="12">
        <f t="shared" si="7"/>
        <v>0.003270348837209447</v>
      </c>
    </row>
    <row r="227" spans="2:5" ht="12.75">
      <c r="B227" s="11" t="s">
        <v>51</v>
      </c>
      <c r="C227" s="11" t="s">
        <v>52</v>
      </c>
      <c r="D227" s="11" t="s">
        <v>52</v>
      </c>
      <c r="E227" s="12" t="e">
        <f t="shared" si="7"/>
        <v>#VALUE!</v>
      </c>
    </row>
    <row r="228" spans="2:5" ht="12.75">
      <c r="B228" s="11" t="s">
        <v>53</v>
      </c>
      <c r="C228" s="11">
        <v>313.26</v>
      </c>
      <c r="D228" s="11">
        <v>309.622</v>
      </c>
      <c r="E228" s="12">
        <f t="shared" si="7"/>
        <v>-0.011613356317435874</v>
      </c>
    </row>
    <row r="229" spans="2:5" ht="12.75">
      <c r="B229" s="11" t="s">
        <v>12</v>
      </c>
      <c r="C229" s="11">
        <v>138.984</v>
      </c>
      <c r="D229" s="11">
        <v>138.949</v>
      </c>
      <c r="E229" s="12">
        <f t="shared" si="7"/>
        <v>-0.0002518275484947319</v>
      </c>
    </row>
    <row r="230" spans="2:5" ht="12.75">
      <c r="B230" s="11" t="s">
        <v>19</v>
      </c>
      <c r="C230" s="11">
        <v>174.276</v>
      </c>
      <c r="D230" s="11">
        <v>170.674</v>
      </c>
      <c r="E230" s="12">
        <f t="shared" si="7"/>
        <v>-0.02066836512199044</v>
      </c>
    </row>
    <row r="231" spans="2:5" ht="12.75">
      <c r="B231" s="11" t="s">
        <v>54</v>
      </c>
      <c r="C231" s="11">
        <v>353.684</v>
      </c>
      <c r="D231" s="11">
        <v>379.207</v>
      </c>
      <c r="E231" s="12">
        <f t="shared" si="7"/>
        <v>0.0721632870019564</v>
      </c>
    </row>
    <row r="232" spans="2:5" ht="12.75">
      <c r="B232" s="11" t="s">
        <v>196</v>
      </c>
      <c r="C232" s="11">
        <v>0.002</v>
      </c>
      <c r="D232" s="11">
        <v>0.003</v>
      </c>
      <c r="E232" s="12">
        <f t="shared" si="7"/>
        <v>0.5</v>
      </c>
    </row>
  </sheetData>
  <sheetProtection/>
  <mergeCells count="4">
    <mergeCell ref="I54:I72"/>
    <mergeCell ref="A32:A49"/>
    <mergeCell ref="B32:B49"/>
    <mergeCell ref="K51:L51"/>
  </mergeCell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Anne Wagner</cp:lastModifiedBy>
  <dcterms:created xsi:type="dcterms:W3CDTF">2009-03-20T12:59:03Z</dcterms:created>
  <dcterms:modified xsi:type="dcterms:W3CDTF">2010-08-11T16:57:18Z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