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830" windowHeight="4515" activeTab="2"/>
  </bookViews>
  <sheets>
    <sheet name="base data" sheetId="1" r:id="rId1"/>
    <sheet name="manipulated data" sheetId="2" r:id="rId2"/>
    <sheet name="charts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Kath</author>
  </authors>
  <commentList>
    <comment ref="B3" authorId="0">
      <text>
        <r>
          <rPr>
            <b/>
            <sz val="8"/>
            <rFont val="Tahoma"/>
            <family val="0"/>
          </rPr>
          <t>Kath:</t>
        </r>
        <r>
          <rPr>
            <sz val="8"/>
            <rFont val="Tahoma"/>
            <family val="0"/>
          </rPr>
          <t xml:space="preserve">
FAO FishStat data.  All NE Atlantic, Mediterranean Sea, Black Sea and Arctic Sea area catches (tonnes)</t>
        </r>
      </text>
    </comment>
  </commentList>
</comments>
</file>

<file path=xl/sharedStrings.xml><?xml version="1.0" encoding="utf-8"?>
<sst xmlns="http://schemas.openxmlformats.org/spreadsheetml/2006/main" count="353" uniqueCount="74">
  <si>
    <t>Country</t>
  </si>
  <si>
    <t>Albania</t>
  </si>
  <si>
    <t>Belgium</t>
  </si>
  <si>
    <t>.</t>
  </si>
  <si>
    <t>&lt;0.5</t>
  </si>
  <si>
    <t>Bulgaria</t>
  </si>
  <si>
    <t>Croatia</t>
  </si>
  <si>
    <t>Cyprus</t>
  </si>
  <si>
    <t>Denmark</t>
  </si>
  <si>
    <t>Estonia</t>
  </si>
  <si>
    <t>Finland</t>
  </si>
  <si>
    <t>France</t>
  </si>
  <si>
    <t>Georgia</t>
  </si>
  <si>
    <t>Germany</t>
  </si>
  <si>
    <t>Greece</t>
  </si>
  <si>
    <t>Iceland</t>
  </si>
  <si>
    <t>Ireland</t>
  </si>
  <si>
    <t>Italy</t>
  </si>
  <si>
    <t>Latvia</t>
  </si>
  <si>
    <t>Lithuania</t>
  </si>
  <si>
    <t>Malta</t>
  </si>
  <si>
    <t>Monaco</t>
  </si>
  <si>
    <t>Netherlands</t>
  </si>
  <si>
    <t>Norway</t>
  </si>
  <si>
    <t>Poland</t>
  </si>
  <si>
    <t>Portugal</t>
  </si>
  <si>
    <t>Romania</t>
  </si>
  <si>
    <t>Slovenia</t>
  </si>
  <si>
    <t>Spain</t>
  </si>
  <si>
    <t>Sweden</t>
  </si>
  <si>
    <t>Turkey</t>
  </si>
  <si>
    <t>Ukraine</t>
  </si>
  <si>
    <t>Group</t>
  </si>
  <si>
    <t>WE</t>
  </si>
  <si>
    <t>CEE</t>
  </si>
  <si>
    <t>NIS</t>
  </si>
  <si>
    <t>total</t>
  </si>
  <si>
    <t>catches</t>
  </si>
  <si>
    <t>average</t>
  </si>
  <si>
    <t>Bosnia and Herzegovina</t>
  </si>
  <si>
    <t>Russian Federation</t>
  </si>
  <si>
    <t>United Kingdom</t>
  </si>
  <si>
    <t>Yugoslavia, Fed. Rep. of</t>
  </si>
  <si>
    <t>Source: FAO FishStat Plus Capture Production 1970 - 2000 database http://www.fao.org/fi/statist/fisoft/FISHPLUS.asp</t>
  </si>
  <si>
    <t>Includes all North East Atlantic Ocean (includes Baltic Sea), Mediterranean Sea, Black Sea and Arctic Ocean catches of all species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</si>
  <si>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</si>
  <si>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</si>
  <si>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</si>
  <si>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</si>
  <si>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</si>
  <si>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</si>
  <si>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</si>
  <si>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</si>
  <si>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</si>
  <si>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</si>
  <si>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1990 - 2000</t>
  </si>
  <si>
    <t>overall % change</t>
  </si>
  <si>
    <t>overall change (tonnes)</t>
  </si>
  <si>
    <t>Table 1. Total European capture production by country 1990 - 2000 (tonnes)</t>
  </si>
  <si>
    <t>Table 2. Total global capture production by country 1990 - 2000 (tonnes)</t>
  </si>
  <si>
    <t>Includes all marine areas</t>
  </si>
  <si>
    <t>Table 5. Total global capture production by country 1990 - 2000 (tonnes)</t>
  </si>
  <si>
    <t>Table 6. Total capture production by area 1990 - 2000 (tonnes)</t>
  </si>
  <si>
    <t>Table 7. Total European capture prodcution as a proportion of total global capture production 1990 - 2000 (tonnes)</t>
  </si>
  <si>
    <t>Table 8. Non-European landings as a proportion of global capture production 1990 - 2000 (tonnes)</t>
  </si>
  <si>
    <t>Table 8. Non-European capture production 1990 - 2000 (tonnes)</t>
  </si>
  <si>
    <t>Table 2. Total European capture production by area 1990 - 2000 (tonnes)</t>
  </si>
  <si>
    <t>Table 3. Annual percentage change in European catches by area (tonnes)</t>
  </si>
  <si>
    <t>Table 4. Proportion of total European catch by area</t>
  </si>
  <si>
    <t>EU15+EFTA</t>
  </si>
  <si>
    <t>AC13 + Balkans</t>
  </si>
  <si>
    <t>EU 15+ EFTA</t>
  </si>
  <si>
    <t>AC13+Balkans</t>
  </si>
  <si>
    <t>% change1990-2000</t>
  </si>
</sst>
</file>

<file path=xl/styles.xml><?xml version="1.0" encoding="utf-8"?>
<styleSheet xmlns="http://schemas.openxmlformats.org/spreadsheetml/2006/main">
  <numFmts count="35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DKK&quot;;\-#,##0\ &quot;DKK&quot;"/>
    <numFmt numFmtId="165" formatCode="#,##0\ &quot;DKK&quot;;[Red]\-#,##0\ &quot;DKK&quot;"/>
    <numFmt numFmtId="166" formatCode="#,##0.00\ &quot;DKK&quot;;\-#,##0.00\ &quot;DKK&quot;"/>
    <numFmt numFmtId="167" formatCode="#,##0.00\ &quot;DKK&quot;;[Red]\-#,##0.00\ &quot;DKK&quot;"/>
    <numFmt numFmtId="168" formatCode="_-* #,##0\ &quot;DKK&quot;_-;\-* #,##0\ &quot;DKK&quot;_-;_-* &quot;-&quot;\ &quot;DKK&quot;_-;_-@_-"/>
    <numFmt numFmtId="169" formatCode="_-* #,##0\ _D_K_K_-;\-* #,##0\ _D_K_K_-;_-* &quot;-&quot;\ _D_K_K_-;_-@_-"/>
    <numFmt numFmtId="170" formatCode="_-* #,##0.00\ &quot;DKK&quot;_-;\-* #,##0.00\ &quot;DKK&quot;_-;_-* &quot;-&quot;??\ &quot;DKK&quot;_-;_-@_-"/>
    <numFmt numFmtId="171" formatCode="_-* #,##0.00\ _D_K_K_-;\-* #,##0.00\ _D_K_K_-;_-* &quot;-&quot;??\ _D_K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-;\-* #,##0.0_-;_-* &quot;-&quot;??_-;_-@_-"/>
    <numFmt numFmtId="189" formatCode="_-* #,##0_-;\-* #,##0_-;_-* &quot;-&quot;??_-;_-@_-"/>
    <numFmt numFmtId="190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 Greek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189" fontId="0" fillId="0" borderId="0" xfId="15" applyNumberFormat="1" applyAlignment="1">
      <alignment/>
    </xf>
    <xf numFmtId="189" fontId="0" fillId="0" borderId="0" xfId="0" applyNumberFormat="1" applyAlignment="1">
      <alignment/>
    </xf>
    <xf numFmtId="9" fontId="0" fillId="0" borderId="0" xfId="19" applyAlignment="1">
      <alignment/>
    </xf>
    <xf numFmtId="189" fontId="0" fillId="0" borderId="0" xfId="19" applyNumberFormat="1" applyAlignment="1">
      <alignment/>
    </xf>
    <xf numFmtId="0" fontId="0" fillId="2" borderId="0" xfId="0" applyFill="1" applyAlignment="1">
      <alignment/>
    </xf>
    <xf numFmtId="189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tx>
            <c:strRef>
              <c:f>'manipulated data'!$B$37</c:f>
              <c:strCache>
                <c:ptCount val="1"/>
                <c:pt idx="0">
                  <c:v>EU15+EFTA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339966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cat>
            <c:numRef>
              <c:f>'manipulated data'!$C$3:$M$3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'manipulated data'!$C$37:$M$37</c:f>
              <c:numCache>
                <c:ptCount val="11"/>
                <c:pt idx="0">
                  <c:v>8485785.1</c:v>
                </c:pt>
                <c:pt idx="1">
                  <c:v>8627246.8</c:v>
                </c:pt>
                <c:pt idx="2">
                  <c:v>9982960.1</c:v>
                </c:pt>
                <c:pt idx="3">
                  <c:v>9936848</c:v>
                </c:pt>
                <c:pt idx="4">
                  <c:v>10055591.6</c:v>
                </c:pt>
                <c:pt idx="5">
                  <c:v>10633975.999999998</c:v>
                </c:pt>
                <c:pt idx="6">
                  <c:v>10586589.6</c:v>
                </c:pt>
                <c:pt idx="7">
                  <c:v>11162066.399999999</c:v>
                </c:pt>
                <c:pt idx="8">
                  <c:v>10420188.900000002</c:v>
                </c:pt>
                <c:pt idx="9">
                  <c:v>9831257.6</c:v>
                </c:pt>
                <c:pt idx="10">
                  <c:v>10077926.200000001</c:v>
                </c:pt>
              </c:numCache>
            </c:numRef>
          </c:val>
        </c:ser>
        <c:ser>
          <c:idx val="0"/>
          <c:order val="1"/>
          <c:tx>
            <c:strRef>
              <c:f>'manipulated data'!$B$38</c:f>
              <c:strCache>
                <c:ptCount val="1"/>
                <c:pt idx="0">
                  <c:v>AC13 + Balkans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'manipulated data'!$C$3:$M$3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'manipulated data'!$C$38:$M$38</c:f>
              <c:numCache>
                <c:ptCount val="11"/>
                <c:pt idx="0">
                  <c:v>646605.7</c:v>
                </c:pt>
                <c:pt idx="1">
                  <c:v>612237.5</c:v>
                </c:pt>
                <c:pt idx="2">
                  <c:v>698671.5</c:v>
                </c:pt>
                <c:pt idx="3">
                  <c:v>785113.9</c:v>
                </c:pt>
                <c:pt idx="4">
                  <c:v>858095.4</c:v>
                </c:pt>
                <c:pt idx="5">
                  <c:v>988259.4</c:v>
                </c:pt>
                <c:pt idx="6">
                  <c:v>897863.2</c:v>
                </c:pt>
                <c:pt idx="7">
                  <c:v>848896.2</c:v>
                </c:pt>
                <c:pt idx="8">
                  <c:v>796062.9</c:v>
                </c:pt>
                <c:pt idx="9">
                  <c:v>882642.9</c:v>
                </c:pt>
                <c:pt idx="10">
                  <c:v>837444.5</c:v>
                </c:pt>
              </c:numCache>
            </c:numRef>
          </c:val>
        </c:ser>
        <c:axId val="16065252"/>
        <c:axId val="10369541"/>
      </c:areaChart>
      <c:catAx>
        <c:axId val="1606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69541"/>
        <c:crosses val="autoZero"/>
        <c:auto val="0"/>
        <c:lblOffset val="100"/>
        <c:noMultiLvlLbl val="0"/>
      </c:catAx>
      <c:valAx>
        <c:axId val="10369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652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8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619125" y="333375"/>
        <a:ext cx="48577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view="pageBreakPreview" zoomScaleSheetLayoutView="100" workbookViewId="0" topLeftCell="A64">
      <selection activeCell="A38" sqref="A38:B39"/>
    </sheetView>
  </sheetViews>
  <sheetFormatPr defaultColWidth="9.140625" defaultRowHeight="12.75"/>
  <cols>
    <col min="1" max="1" width="6.57421875" style="0" customWidth="1"/>
    <col min="2" max="3" width="12.140625" style="0" customWidth="1"/>
    <col min="4" max="9" width="11.8515625" style="0" bestFit="1" customWidth="1"/>
    <col min="10" max="10" width="10.7109375" style="0" bestFit="1" customWidth="1"/>
    <col min="11" max="12" width="11.8515625" style="0" bestFit="1" customWidth="1"/>
    <col min="13" max="13" width="11.7109375" style="0" bestFit="1" customWidth="1"/>
  </cols>
  <sheetData>
    <row r="1" ht="12.75">
      <c r="A1" s="3" t="s">
        <v>58</v>
      </c>
    </row>
    <row r="2" spans="1:2" ht="12.75">
      <c r="A2" t="s">
        <v>43</v>
      </c>
      <c r="B2" t="s">
        <v>44</v>
      </c>
    </row>
    <row r="3" spans="1:13" s="3" customFormat="1" ht="12.75">
      <c r="A3" s="3" t="s">
        <v>32</v>
      </c>
      <c r="B3" s="3" t="s">
        <v>0</v>
      </c>
      <c r="C3" s="3">
        <v>1990</v>
      </c>
      <c r="D3" s="3">
        <v>1991</v>
      </c>
      <c r="E3" s="3">
        <v>1992</v>
      </c>
      <c r="F3" s="3">
        <v>1993</v>
      </c>
      <c r="G3" s="3">
        <v>1994</v>
      </c>
      <c r="H3" s="3">
        <v>1995</v>
      </c>
      <c r="I3" s="3">
        <v>1996</v>
      </c>
      <c r="J3" s="3">
        <v>1997</v>
      </c>
      <c r="K3" s="3">
        <v>1998</v>
      </c>
      <c r="L3" s="3">
        <v>1999</v>
      </c>
      <c r="M3" s="3">
        <v>2000</v>
      </c>
    </row>
    <row r="4" spans="1:13" ht="12.75">
      <c r="A4" t="s">
        <v>34</v>
      </c>
      <c r="B4" t="s">
        <v>1</v>
      </c>
      <c r="C4" s="1">
        <v>8358.6</v>
      </c>
      <c r="D4" s="1">
        <v>2210.5</v>
      </c>
      <c r="E4" s="1">
        <v>1780.2</v>
      </c>
      <c r="F4" s="1">
        <v>1650.4</v>
      </c>
      <c r="G4" s="1">
        <v>1400.8</v>
      </c>
      <c r="H4" s="1">
        <v>1128.3</v>
      </c>
      <c r="I4" s="1">
        <v>1769.2</v>
      </c>
      <c r="J4" s="1">
        <v>833.8</v>
      </c>
      <c r="K4" s="1">
        <v>1860.5</v>
      </c>
      <c r="L4" s="1">
        <v>1931.9</v>
      </c>
      <c r="M4" s="1">
        <v>2366</v>
      </c>
    </row>
    <row r="5" spans="1:13" ht="12.75">
      <c r="A5" t="s">
        <v>33</v>
      </c>
      <c r="B5" t="s">
        <v>2</v>
      </c>
      <c r="C5" s="1">
        <v>40949</v>
      </c>
      <c r="D5" s="1">
        <v>39380</v>
      </c>
      <c r="E5" s="1">
        <v>36609</v>
      </c>
      <c r="F5" s="1">
        <v>35587</v>
      </c>
      <c r="G5" s="1">
        <v>33745</v>
      </c>
      <c r="H5" s="1">
        <v>35088</v>
      </c>
      <c r="I5" s="1">
        <v>30312</v>
      </c>
      <c r="J5" s="1">
        <v>29989</v>
      </c>
      <c r="K5" s="1">
        <v>30324</v>
      </c>
      <c r="L5" s="1">
        <v>29340</v>
      </c>
      <c r="M5" s="1">
        <v>29289</v>
      </c>
    </row>
    <row r="6" spans="1:13" ht="12.75">
      <c r="A6" t="s">
        <v>34</v>
      </c>
      <c r="B6" t="s">
        <v>39</v>
      </c>
      <c r="C6" s="1" t="s">
        <v>3</v>
      </c>
      <c r="D6" s="1" t="s">
        <v>3</v>
      </c>
      <c r="E6" s="1" t="s">
        <v>4</v>
      </c>
      <c r="F6" s="1" t="s">
        <v>4</v>
      </c>
      <c r="G6" s="1" t="s">
        <v>4</v>
      </c>
      <c r="H6" s="1" t="s">
        <v>4</v>
      </c>
      <c r="I6" s="1" t="s">
        <v>4</v>
      </c>
      <c r="J6" s="1" t="s">
        <v>4</v>
      </c>
      <c r="K6" s="1" t="s">
        <v>4</v>
      </c>
      <c r="L6" s="1" t="s">
        <v>4</v>
      </c>
      <c r="M6" s="1" t="s">
        <v>4</v>
      </c>
    </row>
    <row r="7" spans="1:13" ht="12.75">
      <c r="A7" t="s">
        <v>34</v>
      </c>
      <c r="B7" t="s">
        <v>5</v>
      </c>
      <c r="C7" s="1">
        <v>6881</v>
      </c>
      <c r="D7" s="1">
        <v>6983</v>
      </c>
      <c r="E7" s="1">
        <v>5149</v>
      </c>
      <c r="F7" s="1">
        <v>7590</v>
      </c>
      <c r="G7" s="1">
        <v>5340</v>
      </c>
      <c r="H7" s="1">
        <v>7250</v>
      </c>
      <c r="I7" s="1">
        <v>7727</v>
      </c>
      <c r="J7" s="1">
        <v>9356</v>
      </c>
      <c r="K7" s="1">
        <v>8421</v>
      </c>
      <c r="L7" s="1">
        <v>8081</v>
      </c>
      <c r="M7" s="1">
        <v>6137</v>
      </c>
    </row>
    <row r="8" spans="1:13" ht="12.75">
      <c r="A8" t="s">
        <v>34</v>
      </c>
      <c r="B8" t="s">
        <v>6</v>
      </c>
      <c r="C8" s="1" t="s">
        <v>3</v>
      </c>
      <c r="D8" s="1" t="s">
        <v>3</v>
      </c>
      <c r="E8" s="1">
        <v>26811.8</v>
      </c>
      <c r="F8" s="1">
        <v>26620</v>
      </c>
      <c r="G8" s="1">
        <v>17448.5</v>
      </c>
      <c r="H8" s="1">
        <v>16157.1</v>
      </c>
      <c r="I8" s="1">
        <v>18097</v>
      </c>
      <c r="J8" s="1">
        <v>16941.9</v>
      </c>
      <c r="K8" s="1">
        <v>22285</v>
      </c>
      <c r="L8" s="1">
        <v>18992</v>
      </c>
      <c r="M8" s="1">
        <v>21072</v>
      </c>
    </row>
    <row r="9" spans="1:13" ht="12.75">
      <c r="A9" t="s">
        <v>34</v>
      </c>
      <c r="B9" t="s">
        <v>7</v>
      </c>
      <c r="C9" s="1">
        <v>2584</v>
      </c>
      <c r="D9" s="1">
        <v>2601</v>
      </c>
      <c r="E9" s="1">
        <v>2676</v>
      </c>
      <c r="F9" s="1">
        <v>2696</v>
      </c>
      <c r="G9" s="1">
        <v>2762</v>
      </c>
      <c r="H9" s="1">
        <v>2505</v>
      </c>
      <c r="I9" s="1">
        <v>2550</v>
      </c>
      <c r="J9" s="1">
        <v>2309</v>
      </c>
      <c r="K9" s="1">
        <v>2408</v>
      </c>
      <c r="L9" s="1">
        <v>2241</v>
      </c>
      <c r="M9" s="1">
        <v>2217</v>
      </c>
    </row>
    <row r="10" spans="1:13" ht="12.75">
      <c r="A10" t="s">
        <v>33</v>
      </c>
      <c r="B10" t="s">
        <v>8</v>
      </c>
      <c r="C10" s="1">
        <v>1474440</v>
      </c>
      <c r="D10" s="1">
        <v>1748749</v>
      </c>
      <c r="E10" s="1">
        <v>1949684</v>
      </c>
      <c r="F10" s="1">
        <v>1613055</v>
      </c>
      <c r="G10" s="1">
        <v>1872828</v>
      </c>
      <c r="H10" s="1">
        <v>1998322</v>
      </c>
      <c r="I10" s="1">
        <v>1680918</v>
      </c>
      <c r="J10" s="1">
        <v>1826199</v>
      </c>
      <c r="K10" s="1">
        <v>1556430</v>
      </c>
      <c r="L10" s="1">
        <v>1404564</v>
      </c>
      <c r="M10" s="1">
        <v>1533906</v>
      </c>
    </row>
    <row r="11" spans="1:13" ht="12.75">
      <c r="A11" t="s">
        <v>34</v>
      </c>
      <c r="B11" t="s">
        <v>9</v>
      </c>
      <c r="C11" s="1">
        <v>69640</v>
      </c>
      <c r="D11" s="1">
        <v>70051</v>
      </c>
      <c r="E11" s="1">
        <v>45840</v>
      </c>
      <c r="F11" s="1">
        <v>49703</v>
      </c>
      <c r="G11" s="1">
        <v>72061</v>
      </c>
      <c r="H11" s="1">
        <v>92958</v>
      </c>
      <c r="I11" s="1">
        <v>94749</v>
      </c>
      <c r="J11" s="1">
        <v>115423</v>
      </c>
      <c r="K11" s="1">
        <v>99778</v>
      </c>
      <c r="L11" s="1">
        <v>91634</v>
      </c>
      <c r="M11" s="1">
        <v>96467</v>
      </c>
    </row>
    <row r="12" spans="1:13" ht="12.75">
      <c r="A12" t="s">
        <v>33</v>
      </c>
      <c r="B12" t="s">
        <v>10</v>
      </c>
      <c r="C12" s="1">
        <v>92523</v>
      </c>
      <c r="D12" s="1">
        <v>79061</v>
      </c>
      <c r="E12" s="1">
        <v>100346</v>
      </c>
      <c r="F12" s="1">
        <v>104772</v>
      </c>
      <c r="G12" s="1">
        <v>116374</v>
      </c>
      <c r="H12" s="1">
        <v>119048</v>
      </c>
      <c r="I12" s="1">
        <v>131459</v>
      </c>
      <c r="J12" s="1">
        <v>132567</v>
      </c>
      <c r="K12" s="1">
        <v>134868</v>
      </c>
      <c r="L12" s="1">
        <v>123747</v>
      </c>
      <c r="M12" s="2">
        <v>126093</v>
      </c>
    </row>
    <row r="13" spans="1:13" ht="12.75">
      <c r="A13" t="s">
        <v>33</v>
      </c>
      <c r="B13" t="s">
        <v>11</v>
      </c>
      <c r="C13" s="1">
        <v>536908.8</v>
      </c>
      <c r="D13" s="1">
        <v>485878.5</v>
      </c>
      <c r="E13" s="1">
        <v>492972.5</v>
      </c>
      <c r="F13" s="1">
        <v>485951.5</v>
      </c>
      <c r="G13" s="1">
        <v>502985.6</v>
      </c>
      <c r="H13" s="1">
        <v>498052.3</v>
      </c>
      <c r="I13" s="1">
        <v>466117.9</v>
      </c>
      <c r="J13" s="1">
        <v>495442.5</v>
      </c>
      <c r="K13" s="1">
        <v>463379.5</v>
      </c>
      <c r="L13" s="1">
        <v>520637.8</v>
      </c>
      <c r="M13" s="1">
        <v>515068.6</v>
      </c>
    </row>
    <row r="14" spans="1:13" ht="12.75">
      <c r="A14" t="s">
        <v>35</v>
      </c>
      <c r="B14" t="s">
        <v>12</v>
      </c>
      <c r="C14" s="1">
        <v>12748</v>
      </c>
      <c r="D14" s="1">
        <v>7116</v>
      </c>
      <c r="E14" s="1">
        <v>7785</v>
      </c>
      <c r="F14" s="1">
        <v>2191</v>
      </c>
      <c r="G14" s="1">
        <v>1397</v>
      </c>
      <c r="H14" s="1">
        <v>2470</v>
      </c>
      <c r="I14" s="1">
        <v>2447</v>
      </c>
      <c r="J14" s="1">
        <v>2582</v>
      </c>
      <c r="K14" s="1">
        <v>2997</v>
      </c>
      <c r="L14" s="1">
        <v>1400</v>
      </c>
      <c r="M14" s="1">
        <v>2260</v>
      </c>
    </row>
    <row r="15" spans="1:13" ht="12.75">
      <c r="A15" t="s">
        <v>33</v>
      </c>
      <c r="B15" t="s">
        <v>13</v>
      </c>
      <c r="C15" s="1">
        <v>255995</v>
      </c>
      <c r="D15" s="1">
        <v>208693</v>
      </c>
      <c r="E15" s="1">
        <v>202747</v>
      </c>
      <c r="F15" s="1">
        <v>241830</v>
      </c>
      <c r="G15" s="1">
        <v>218948</v>
      </c>
      <c r="H15" s="1">
        <v>216864</v>
      </c>
      <c r="I15" s="1">
        <v>201707</v>
      </c>
      <c r="J15" s="1">
        <v>207239</v>
      </c>
      <c r="K15" s="1">
        <v>220252</v>
      </c>
      <c r="L15" s="1">
        <v>188810</v>
      </c>
      <c r="M15" s="2">
        <v>177901</v>
      </c>
    </row>
    <row r="16" spans="1:13" ht="12.75">
      <c r="A16" t="s">
        <v>33</v>
      </c>
      <c r="B16" t="s">
        <v>14</v>
      </c>
      <c r="C16" s="1">
        <v>111213</v>
      </c>
      <c r="D16" s="1">
        <v>121472.9</v>
      </c>
      <c r="E16" s="1">
        <v>136495.8</v>
      </c>
      <c r="F16" s="1">
        <v>141397.5</v>
      </c>
      <c r="G16" s="1">
        <v>168356.9</v>
      </c>
      <c r="H16" s="1">
        <v>139509.5</v>
      </c>
      <c r="I16" s="1">
        <v>138525.2</v>
      </c>
      <c r="J16" s="1">
        <v>149413.1</v>
      </c>
      <c r="K16" s="1">
        <v>99856.4</v>
      </c>
      <c r="L16" s="1">
        <v>109569.8</v>
      </c>
      <c r="M16" s="1">
        <v>90708.7</v>
      </c>
    </row>
    <row r="17" spans="1:13" ht="12.75">
      <c r="A17" t="s">
        <v>33</v>
      </c>
      <c r="B17" t="s">
        <v>15</v>
      </c>
      <c r="C17" s="1">
        <v>1520678</v>
      </c>
      <c r="D17" s="1">
        <v>1055111</v>
      </c>
      <c r="E17" s="1">
        <v>1582325</v>
      </c>
      <c r="F17" s="1">
        <v>1723781</v>
      </c>
      <c r="G17" s="1">
        <v>1567784</v>
      </c>
      <c r="H17" s="1">
        <v>1615418</v>
      </c>
      <c r="I17" s="1">
        <v>2053265</v>
      </c>
      <c r="J17" s="1">
        <v>2216924</v>
      </c>
      <c r="K17" s="1">
        <v>1692393</v>
      </c>
      <c r="L17" s="1">
        <v>1744897</v>
      </c>
      <c r="M17" s="1">
        <v>1990507</v>
      </c>
    </row>
    <row r="18" spans="1:13" ht="12.75">
      <c r="A18" t="s">
        <v>33</v>
      </c>
      <c r="B18" t="s">
        <v>16</v>
      </c>
      <c r="C18" s="1">
        <v>245638</v>
      </c>
      <c r="D18" s="1">
        <v>262772</v>
      </c>
      <c r="E18" s="1">
        <v>277085</v>
      </c>
      <c r="F18" s="1">
        <v>305768</v>
      </c>
      <c r="G18" s="1">
        <v>323978</v>
      </c>
      <c r="H18" s="1">
        <v>416327</v>
      </c>
      <c r="I18" s="1">
        <v>362584</v>
      </c>
      <c r="J18" s="1">
        <v>324255</v>
      </c>
      <c r="K18" s="1">
        <v>356398</v>
      </c>
      <c r="L18" s="1">
        <v>316192</v>
      </c>
      <c r="M18" s="2">
        <v>308370</v>
      </c>
    </row>
    <row r="19" spans="1:13" ht="12.75">
      <c r="A19" t="s">
        <v>33</v>
      </c>
      <c r="B19" t="s">
        <v>17</v>
      </c>
      <c r="C19" s="1">
        <v>304139.1</v>
      </c>
      <c r="D19" s="1">
        <v>332501.1</v>
      </c>
      <c r="E19" s="1">
        <v>319478.4</v>
      </c>
      <c r="F19" s="1">
        <v>328826.4</v>
      </c>
      <c r="G19" s="1">
        <v>330205.8</v>
      </c>
      <c r="H19" s="1">
        <v>376476.1</v>
      </c>
      <c r="I19" s="1">
        <v>356406.5</v>
      </c>
      <c r="J19" s="1">
        <v>328216.6</v>
      </c>
      <c r="K19" s="1">
        <v>303244.7</v>
      </c>
      <c r="L19" s="1">
        <v>277989.4</v>
      </c>
      <c r="M19" s="1">
        <v>293210.9</v>
      </c>
    </row>
    <row r="20" spans="1:13" ht="12.75">
      <c r="A20" t="s">
        <v>34</v>
      </c>
      <c r="B20" t="s">
        <v>18</v>
      </c>
      <c r="C20" s="1">
        <v>73303</v>
      </c>
      <c r="D20" s="1">
        <v>77698</v>
      </c>
      <c r="E20" s="1">
        <v>62456</v>
      </c>
      <c r="F20" s="1">
        <v>64231</v>
      </c>
      <c r="G20" s="1">
        <v>64755</v>
      </c>
      <c r="H20" s="1">
        <v>63127</v>
      </c>
      <c r="I20" s="1">
        <v>73103</v>
      </c>
      <c r="J20" s="1">
        <v>86123</v>
      </c>
      <c r="K20" s="1">
        <v>78109</v>
      </c>
      <c r="L20" s="1">
        <v>78147</v>
      </c>
      <c r="M20" s="1">
        <v>80329</v>
      </c>
    </row>
    <row r="21" spans="1:13" ht="12.75">
      <c r="A21" t="s">
        <v>34</v>
      </c>
      <c r="B21" t="s">
        <v>19</v>
      </c>
      <c r="C21" s="1">
        <v>24895</v>
      </c>
      <c r="D21" s="1">
        <v>29274</v>
      </c>
      <c r="E21" s="1">
        <v>33799</v>
      </c>
      <c r="F21" s="1">
        <v>18697</v>
      </c>
      <c r="G21" s="1">
        <v>18086</v>
      </c>
      <c r="H21" s="1">
        <v>45556</v>
      </c>
      <c r="I21" s="1">
        <v>48904</v>
      </c>
      <c r="J21" s="1">
        <v>14824</v>
      </c>
      <c r="K21" s="1">
        <v>15930</v>
      </c>
      <c r="L21" s="1">
        <v>20967</v>
      </c>
      <c r="M21" s="1">
        <v>19584</v>
      </c>
    </row>
    <row r="22" spans="1:13" ht="12.75">
      <c r="A22" t="s">
        <v>34</v>
      </c>
      <c r="B22" t="s">
        <v>20</v>
      </c>
      <c r="C22" s="1">
        <v>759</v>
      </c>
      <c r="D22" s="1">
        <v>721</v>
      </c>
      <c r="E22" s="1">
        <v>533</v>
      </c>
      <c r="F22" s="1">
        <v>723</v>
      </c>
      <c r="G22" s="1">
        <v>886</v>
      </c>
      <c r="H22" s="1">
        <v>922</v>
      </c>
      <c r="I22" s="1">
        <v>830</v>
      </c>
      <c r="J22" s="1">
        <v>875</v>
      </c>
      <c r="K22" s="1">
        <v>980</v>
      </c>
      <c r="L22" s="1">
        <v>1033</v>
      </c>
      <c r="M22" s="1">
        <v>1039</v>
      </c>
    </row>
    <row r="23" spans="1:13" ht="12.75">
      <c r="A23" t="s">
        <v>33</v>
      </c>
      <c r="B23" t="s">
        <v>21</v>
      </c>
      <c r="C23" s="1">
        <v>2</v>
      </c>
      <c r="D23" s="1">
        <v>2</v>
      </c>
      <c r="E23" s="1">
        <v>3</v>
      </c>
      <c r="F23" s="1">
        <v>3</v>
      </c>
      <c r="G23" s="1">
        <v>3</v>
      </c>
      <c r="H23" s="1">
        <v>3</v>
      </c>
      <c r="I23" s="1">
        <v>3</v>
      </c>
      <c r="J23" s="1">
        <v>3</v>
      </c>
      <c r="K23" s="1">
        <v>3</v>
      </c>
      <c r="L23" s="1">
        <v>3</v>
      </c>
      <c r="M23" s="1">
        <v>3</v>
      </c>
    </row>
    <row r="24" spans="1:13" ht="12.75">
      <c r="A24" t="s">
        <v>33</v>
      </c>
      <c r="B24" t="s">
        <v>22</v>
      </c>
      <c r="C24" s="1">
        <v>403656</v>
      </c>
      <c r="D24" s="1">
        <v>397684</v>
      </c>
      <c r="E24" s="1">
        <v>430683</v>
      </c>
      <c r="F24" s="1">
        <v>460155</v>
      </c>
      <c r="G24" s="1">
        <v>417607</v>
      </c>
      <c r="H24" s="1">
        <v>433985</v>
      </c>
      <c r="I24" s="1">
        <v>361126</v>
      </c>
      <c r="J24" s="1">
        <v>348537</v>
      </c>
      <c r="K24" s="1">
        <v>410604</v>
      </c>
      <c r="L24" s="1">
        <v>388371</v>
      </c>
      <c r="M24" s="1">
        <v>336329</v>
      </c>
    </row>
    <row r="25" spans="1:13" ht="12.75">
      <c r="A25" t="s">
        <v>33</v>
      </c>
      <c r="B25" t="s">
        <v>23</v>
      </c>
      <c r="C25" s="1">
        <v>1766822</v>
      </c>
      <c r="D25" s="1">
        <v>2177140</v>
      </c>
      <c r="E25" s="1">
        <v>2604188</v>
      </c>
      <c r="F25" s="1">
        <v>2550374</v>
      </c>
      <c r="G25" s="1">
        <v>2523620</v>
      </c>
      <c r="H25" s="1">
        <v>2690593</v>
      </c>
      <c r="I25" s="1">
        <v>2806655</v>
      </c>
      <c r="J25" s="1">
        <v>3043796</v>
      </c>
      <c r="K25" s="1">
        <v>3028251</v>
      </c>
      <c r="L25" s="1">
        <v>2793762</v>
      </c>
      <c r="M25" s="1">
        <v>2889784</v>
      </c>
    </row>
    <row r="26" spans="1:13" ht="12.75">
      <c r="A26" t="s">
        <v>34</v>
      </c>
      <c r="B26" t="s">
        <v>24</v>
      </c>
      <c r="C26" s="1">
        <v>111970</v>
      </c>
      <c r="D26" s="1">
        <v>103863</v>
      </c>
      <c r="E26" s="1">
        <v>104937</v>
      </c>
      <c r="F26" s="1">
        <v>103022</v>
      </c>
      <c r="G26" s="1">
        <v>116694</v>
      </c>
      <c r="H26" s="1">
        <v>130214</v>
      </c>
      <c r="I26" s="1">
        <v>157335</v>
      </c>
      <c r="J26" s="1">
        <v>187203</v>
      </c>
      <c r="K26" s="1">
        <v>126787</v>
      </c>
      <c r="L26" s="1">
        <v>131056</v>
      </c>
      <c r="M26" s="1">
        <v>143173</v>
      </c>
    </row>
    <row r="27" spans="1:13" ht="12.75">
      <c r="A27" t="s">
        <v>33</v>
      </c>
      <c r="B27" t="s">
        <v>25</v>
      </c>
      <c r="C27" s="1">
        <v>229598</v>
      </c>
      <c r="D27" s="1">
        <v>217610</v>
      </c>
      <c r="E27" s="1">
        <v>228357</v>
      </c>
      <c r="F27" s="1">
        <v>222866</v>
      </c>
      <c r="G27" s="1">
        <v>205715</v>
      </c>
      <c r="H27" s="1">
        <v>219903</v>
      </c>
      <c r="I27" s="1">
        <v>202312</v>
      </c>
      <c r="J27" s="1">
        <v>189857</v>
      </c>
      <c r="K27" s="1">
        <v>193986</v>
      </c>
      <c r="L27" s="1">
        <v>177058</v>
      </c>
      <c r="M27" s="1">
        <v>161060</v>
      </c>
    </row>
    <row r="28" spans="1:13" ht="12.75">
      <c r="A28" t="s">
        <v>34</v>
      </c>
      <c r="B28" t="s">
        <v>26</v>
      </c>
      <c r="C28" s="1">
        <v>6326</v>
      </c>
      <c r="D28" s="1">
        <v>1288</v>
      </c>
      <c r="E28" s="1">
        <v>3845</v>
      </c>
      <c r="F28" s="1">
        <v>3952</v>
      </c>
      <c r="G28" s="1">
        <v>11653</v>
      </c>
      <c r="H28" s="1">
        <v>40227</v>
      </c>
      <c r="I28" s="1">
        <v>12114</v>
      </c>
      <c r="J28" s="1">
        <v>3872</v>
      </c>
      <c r="K28" s="1">
        <v>4431</v>
      </c>
      <c r="L28" s="1">
        <v>2507</v>
      </c>
      <c r="M28" s="1">
        <v>2476</v>
      </c>
    </row>
    <row r="29" spans="1:13" ht="12.75">
      <c r="A29" t="s">
        <v>35</v>
      </c>
      <c r="B29" t="s">
        <v>40</v>
      </c>
      <c r="C29" s="1">
        <v>383128</v>
      </c>
      <c r="D29" s="1">
        <v>832268</v>
      </c>
      <c r="E29" s="1">
        <v>997233</v>
      </c>
      <c r="F29" s="1">
        <v>842922</v>
      </c>
      <c r="G29" s="1">
        <v>726386</v>
      </c>
      <c r="H29" s="1">
        <v>753024</v>
      </c>
      <c r="I29" s="1">
        <v>783247</v>
      </c>
      <c r="J29" s="1">
        <v>841191</v>
      </c>
      <c r="K29" s="1">
        <v>740173</v>
      </c>
      <c r="L29" s="1">
        <v>858853</v>
      </c>
      <c r="M29" s="1">
        <v>1029706</v>
      </c>
    </row>
    <row r="30" spans="1:13" ht="12.75">
      <c r="A30" t="s">
        <v>34</v>
      </c>
      <c r="B30" t="s">
        <v>27</v>
      </c>
      <c r="C30" s="1" t="s">
        <v>3</v>
      </c>
      <c r="D30" s="1" t="s">
        <v>3</v>
      </c>
      <c r="E30" s="1">
        <v>3612</v>
      </c>
      <c r="F30" s="1">
        <v>1987</v>
      </c>
      <c r="G30" s="1">
        <v>2007</v>
      </c>
      <c r="H30" s="1">
        <v>1849</v>
      </c>
      <c r="I30" s="1">
        <v>2078</v>
      </c>
      <c r="J30" s="1">
        <v>2065</v>
      </c>
      <c r="K30" s="1">
        <v>1959</v>
      </c>
      <c r="L30" s="1">
        <v>1783</v>
      </c>
      <c r="M30" s="2">
        <v>1630</v>
      </c>
    </row>
    <row r="31" spans="1:13" ht="12.75">
      <c r="A31" t="s">
        <v>33</v>
      </c>
      <c r="B31" t="s">
        <v>28</v>
      </c>
      <c r="C31" s="1">
        <v>488392.2</v>
      </c>
      <c r="D31" s="1">
        <v>473243.3</v>
      </c>
      <c r="E31" s="1">
        <v>500261.4</v>
      </c>
      <c r="F31" s="1">
        <v>520214.6</v>
      </c>
      <c r="G31" s="1">
        <v>508688.3</v>
      </c>
      <c r="H31" s="1">
        <v>558647.1</v>
      </c>
      <c r="I31" s="1">
        <v>558998</v>
      </c>
      <c r="J31" s="1">
        <v>624833.2</v>
      </c>
      <c r="K31" s="1">
        <v>607584.3</v>
      </c>
      <c r="L31" s="1">
        <v>574991.6</v>
      </c>
      <c r="M31" s="1">
        <v>550754</v>
      </c>
    </row>
    <row r="32" spans="1:13" ht="12.75">
      <c r="A32" t="s">
        <v>33</v>
      </c>
      <c r="B32" t="s">
        <v>29</v>
      </c>
      <c r="C32" s="1">
        <v>248914</v>
      </c>
      <c r="D32" s="1">
        <v>234881</v>
      </c>
      <c r="E32" s="1">
        <v>305237</v>
      </c>
      <c r="F32" s="1">
        <v>339624</v>
      </c>
      <c r="G32" s="1">
        <v>384560</v>
      </c>
      <c r="H32" s="1">
        <v>402638</v>
      </c>
      <c r="I32" s="1">
        <v>369071</v>
      </c>
      <c r="J32" s="1">
        <v>355395</v>
      </c>
      <c r="K32" s="1">
        <v>409327</v>
      </c>
      <c r="L32" s="1">
        <v>349776</v>
      </c>
      <c r="M32" s="1">
        <v>337075</v>
      </c>
    </row>
    <row r="33" spans="1:13" ht="12.75">
      <c r="A33" t="s">
        <v>34</v>
      </c>
      <c r="B33" t="s">
        <v>30</v>
      </c>
      <c r="C33" s="1">
        <v>341889.1</v>
      </c>
      <c r="D33" s="1">
        <v>317548</v>
      </c>
      <c r="E33" s="1">
        <v>407004</v>
      </c>
      <c r="F33" s="1">
        <v>503960</v>
      </c>
      <c r="G33" s="1">
        <v>544738</v>
      </c>
      <c r="H33" s="1">
        <v>585994</v>
      </c>
      <c r="I33" s="1">
        <v>478227.5</v>
      </c>
      <c r="J33" s="1">
        <v>408695</v>
      </c>
      <c r="K33" s="1">
        <v>432701</v>
      </c>
      <c r="L33" s="1">
        <v>523844</v>
      </c>
      <c r="M33" s="1">
        <v>460528</v>
      </c>
    </row>
    <row r="34" spans="1:13" ht="12.75">
      <c r="A34" t="s">
        <v>35</v>
      </c>
      <c r="B34" t="s">
        <v>31</v>
      </c>
      <c r="C34" s="1">
        <v>79117</v>
      </c>
      <c r="D34" s="1">
        <v>51951</v>
      </c>
      <c r="E34" s="1">
        <v>42745</v>
      </c>
      <c r="F34" s="1">
        <v>34694</v>
      </c>
      <c r="G34" s="1">
        <v>52836</v>
      </c>
      <c r="H34" s="1">
        <v>50094</v>
      </c>
      <c r="I34" s="1">
        <v>31006</v>
      </c>
      <c r="J34" s="1">
        <v>36318</v>
      </c>
      <c r="K34" s="1">
        <v>43308</v>
      </c>
      <c r="L34" s="1">
        <v>51845</v>
      </c>
      <c r="M34" s="1">
        <v>65682</v>
      </c>
    </row>
    <row r="35" spans="1:13" ht="12.75">
      <c r="A35" t="s">
        <v>33</v>
      </c>
      <c r="B35" t="s">
        <v>41</v>
      </c>
      <c r="C35" s="1">
        <v>765917</v>
      </c>
      <c r="D35" s="1">
        <v>793068</v>
      </c>
      <c r="E35" s="1">
        <v>816488</v>
      </c>
      <c r="F35" s="1">
        <v>862643</v>
      </c>
      <c r="G35" s="1">
        <v>880193</v>
      </c>
      <c r="H35" s="1">
        <v>913102</v>
      </c>
      <c r="I35" s="1">
        <v>867130</v>
      </c>
      <c r="J35" s="1">
        <v>889400</v>
      </c>
      <c r="K35" s="1">
        <v>913288</v>
      </c>
      <c r="L35" s="1">
        <v>831549</v>
      </c>
      <c r="M35" s="1">
        <v>737867</v>
      </c>
    </row>
    <row r="36" spans="1:13" ht="12.75">
      <c r="A36" t="s">
        <v>34</v>
      </c>
      <c r="B36" t="s">
        <v>42</v>
      </c>
      <c r="C36" t="s">
        <v>3</v>
      </c>
      <c r="D36" t="s">
        <v>3</v>
      </c>
      <c r="E36">
        <v>228</v>
      </c>
      <c r="F36">
        <v>282</v>
      </c>
      <c r="G36">
        <v>263.6</v>
      </c>
      <c r="H36">
        <v>371.5</v>
      </c>
      <c r="I36">
        <v>379</v>
      </c>
      <c r="J36">
        <v>375</v>
      </c>
      <c r="K36">
        <v>412.9</v>
      </c>
      <c r="L36">
        <v>425.5</v>
      </c>
      <c r="M36">
        <v>426</v>
      </c>
    </row>
    <row r="38" ht="12.75">
      <c r="A38" s="3" t="s">
        <v>59</v>
      </c>
    </row>
    <row r="39" spans="1:2" ht="12.75">
      <c r="A39" t="s">
        <v>43</v>
      </c>
      <c r="B39" t="s">
        <v>60</v>
      </c>
    </row>
    <row r="40" spans="1:13" ht="12.75">
      <c r="A40" s="3" t="s">
        <v>32</v>
      </c>
      <c r="B40" s="3" t="s">
        <v>0</v>
      </c>
      <c r="C40" s="3">
        <v>1990</v>
      </c>
      <c r="D40" s="3">
        <v>1991</v>
      </c>
      <c r="E40" s="3">
        <v>1992</v>
      </c>
      <c r="F40" s="3">
        <v>1993</v>
      </c>
      <c r="G40" s="3">
        <v>1994</v>
      </c>
      <c r="H40" s="3">
        <v>1995</v>
      </c>
      <c r="I40" s="3">
        <v>1996</v>
      </c>
      <c r="J40" s="3">
        <v>1997</v>
      </c>
      <c r="K40" s="3">
        <v>1998</v>
      </c>
      <c r="L40" s="3">
        <v>1999</v>
      </c>
      <c r="M40" s="3">
        <v>2000</v>
      </c>
    </row>
    <row r="41" spans="1:13" ht="12.75">
      <c r="A41" t="s">
        <v>34</v>
      </c>
      <c r="B41" t="s">
        <v>1</v>
      </c>
      <c r="C41" s="1">
        <v>8358.6</v>
      </c>
      <c r="D41" s="1">
        <v>2210.5</v>
      </c>
      <c r="E41" s="1">
        <v>1780.2</v>
      </c>
      <c r="F41" s="1">
        <v>1650.4</v>
      </c>
      <c r="G41" s="1">
        <v>1400.8</v>
      </c>
      <c r="H41" s="1">
        <v>1128.3</v>
      </c>
      <c r="I41" s="1">
        <v>1769.2</v>
      </c>
      <c r="J41" s="1">
        <v>833.8</v>
      </c>
      <c r="K41" s="1">
        <v>1860.5</v>
      </c>
      <c r="L41" s="1">
        <v>1931.9</v>
      </c>
      <c r="M41" s="1">
        <v>2366</v>
      </c>
    </row>
    <row r="42" spans="1:13" ht="12.75">
      <c r="A42" t="s">
        <v>33</v>
      </c>
      <c r="B42" t="s">
        <v>2</v>
      </c>
      <c r="C42" s="1">
        <v>40949</v>
      </c>
      <c r="D42" s="1">
        <v>39380</v>
      </c>
      <c r="E42" s="1">
        <v>36609</v>
      </c>
      <c r="F42" s="1">
        <v>35587</v>
      </c>
      <c r="G42" s="1">
        <v>33745</v>
      </c>
      <c r="H42" s="1">
        <v>35088</v>
      </c>
      <c r="I42" s="1">
        <v>30312</v>
      </c>
      <c r="J42" s="1">
        <v>29989</v>
      </c>
      <c r="K42" s="1">
        <v>30324</v>
      </c>
      <c r="L42" s="1">
        <v>29340</v>
      </c>
      <c r="M42" s="1">
        <v>29289</v>
      </c>
    </row>
    <row r="43" spans="1:13" ht="12.75">
      <c r="A43" t="s">
        <v>34</v>
      </c>
      <c r="B43" t="s">
        <v>39</v>
      </c>
      <c r="C43" s="1" t="s">
        <v>3</v>
      </c>
      <c r="D43" s="1" t="s">
        <v>3</v>
      </c>
      <c r="E43" s="1" t="s">
        <v>4</v>
      </c>
      <c r="F43" s="1" t="s">
        <v>4</v>
      </c>
      <c r="G43" s="1" t="s">
        <v>4</v>
      </c>
      <c r="H43" s="1" t="s">
        <v>4</v>
      </c>
      <c r="I43" s="1" t="s">
        <v>4</v>
      </c>
      <c r="J43" s="1" t="s">
        <v>4</v>
      </c>
      <c r="K43" s="1" t="s">
        <v>4</v>
      </c>
      <c r="L43" s="1" t="s">
        <v>4</v>
      </c>
      <c r="M43" s="1" t="s">
        <v>4</v>
      </c>
    </row>
    <row r="44" spans="1:13" ht="12.75">
      <c r="A44" t="s">
        <v>34</v>
      </c>
      <c r="B44" t="s">
        <v>5</v>
      </c>
      <c r="C44" s="1">
        <v>47627</v>
      </c>
      <c r="D44" s="1">
        <v>48600</v>
      </c>
      <c r="E44" s="1">
        <v>22375</v>
      </c>
      <c r="F44" s="1">
        <v>12013</v>
      </c>
      <c r="G44" s="1">
        <v>5410</v>
      </c>
      <c r="H44" s="1">
        <v>7429</v>
      </c>
      <c r="I44" s="1">
        <v>7727</v>
      </c>
      <c r="J44" s="1">
        <v>9356</v>
      </c>
      <c r="K44" s="1">
        <v>16610</v>
      </c>
      <c r="L44" s="1">
        <v>8081</v>
      </c>
      <c r="M44" s="1">
        <v>6137</v>
      </c>
    </row>
    <row r="45" spans="1:13" ht="12.75">
      <c r="A45" t="s">
        <v>34</v>
      </c>
      <c r="B45" t="s">
        <v>6</v>
      </c>
      <c r="C45" s="1" t="s">
        <v>3</v>
      </c>
      <c r="D45" s="1" t="s">
        <v>3</v>
      </c>
      <c r="E45" s="1">
        <v>26811.8</v>
      </c>
      <c r="F45" s="1">
        <v>26620</v>
      </c>
      <c r="G45" s="1">
        <v>17448.5</v>
      </c>
      <c r="H45" s="1">
        <v>16157.1</v>
      </c>
      <c r="I45" s="1">
        <v>18097</v>
      </c>
      <c r="J45" s="1">
        <v>16941.9</v>
      </c>
      <c r="K45" s="1">
        <v>22285</v>
      </c>
      <c r="L45" s="1">
        <v>18992</v>
      </c>
      <c r="M45" s="1">
        <v>21072</v>
      </c>
    </row>
    <row r="46" spans="1:13" ht="12.75">
      <c r="A46" t="s">
        <v>34</v>
      </c>
      <c r="B46" t="s">
        <v>7</v>
      </c>
      <c r="C46" s="1">
        <v>2584</v>
      </c>
      <c r="D46" s="1">
        <v>2601</v>
      </c>
      <c r="E46" s="1">
        <v>2676</v>
      </c>
      <c r="F46" s="1">
        <v>2696</v>
      </c>
      <c r="G46" s="1">
        <v>2762</v>
      </c>
      <c r="H46" s="1">
        <v>2505</v>
      </c>
      <c r="I46" s="1">
        <v>5182</v>
      </c>
      <c r="J46" s="1">
        <v>15949</v>
      </c>
      <c r="K46" s="1">
        <v>18795</v>
      </c>
      <c r="L46" s="1">
        <v>5203</v>
      </c>
      <c r="M46" s="1">
        <v>2230</v>
      </c>
    </row>
    <row r="47" spans="1:13" ht="12.75">
      <c r="A47" t="s">
        <v>33</v>
      </c>
      <c r="B47" t="s">
        <v>8</v>
      </c>
      <c r="C47" s="1">
        <v>1475305</v>
      </c>
      <c r="D47" s="1">
        <v>1750765</v>
      </c>
      <c r="E47" s="1">
        <v>1953175</v>
      </c>
      <c r="F47" s="1">
        <v>1613952</v>
      </c>
      <c r="G47" s="1">
        <v>1873073</v>
      </c>
      <c r="H47" s="1">
        <v>1998769</v>
      </c>
      <c r="I47" s="1">
        <v>1681321</v>
      </c>
      <c r="J47" s="1">
        <v>1826620</v>
      </c>
      <c r="K47" s="1">
        <v>1556986</v>
      </c>
      <c r="L47" s="1">
        <v>1404799</v>
      </c>
      <c r="M47" s="1">
        <v>1533906</v>
      </c>
    </row>
    <row r="48" spans="1:13" ht="12.75">
      <c r="A48" t="s">
        <v>34</v>
      </c>
      <c r="B48" t="s">
        <v>9</v>
      </c>
      <c r="C48" s="1">
        <v>363378</v>
      </c>
      <c r="D48" s="1">
        <v>356765</v>
      </c>
      <c r="E48" s="1">
        <v>127838</v>
      </c>
      <c r="F48" s="1">
        <v>144774</v>
      </c>
      <c r="G48" s="1">
        <v>122182</v>
      </c>
      <c r="H48" s="1">
        <v>130210</v>
      </c>
      <c r="I48" s="1">
        <v>106248</v>
      </c>
      <c r="J48" s="1">
        <v>123618</v>
      </c>
      <c r="K48" s="1">
        <v>117716</v>
      </c>
      <c r="L48" s="1">
        <v>110004</v>
      </c>
      <c r="M48" s="1">
        <v>110157</v>
      </c>
    </row>
    <row r="49" spans="1:13" ht="12.75">
      <c r="A49" t="s">
        <v>33</v>
      </c>
      <c r="B49" t="s">
        <v>10</v>
      </c>
      <c r="C49" s="1">
        <v>92523</v>
      </c>
      <c r="D49" s="1">
        <v>79061</v>
      </c>
      <c r="E49" s="1">
        <v>100346</v>
      </c>
      <c r="F49" s="1">
        <v>104772</v>
      </c>
      <c r="G49" s="1">
        <v>116374</v>
      </c>
      <c r="H49" s="1">
        <v>119048</v>
      </c>
      <c r="I49" s="1">
        <v>131459</v>
      </c>
      <c r="J49" s="1">
        <v>132567</v>
      </c>
      <c r="K49" s="1">
        <v>134868</v>
      </c>
      <c r="L49" s="1">
        <v>123747</v>
      </c>
      <c r="M49" s="1">
        <v>126093</v>
      </c>
    </row>
    <row r="50" spans="1:13" ht="12.75">
      <c r="A50" t="s">
        <v>33</v>
      </c>
      <c r="B50" t="s">
        <v>11</v>
      </c>
      <c r="C50" s="1">
        <v>694671.8</v>
      </c>
      <c r="D50" s="1">
        <v>652872.5</v>
      </c>
      <c r="E50" s="1">
        <v>664308.5</v>
      </c>
      <c r="F50" s="1">
        <v>675396.5</v>
      </c>
      <c r="G50" s="1">
        <v>699447.6</v>
      </c>
      <c r="H50" s="1">
        <v>683538.3</v>
      </c>
      <c r="I50" s="1">
        <v>638886.9</v>
      </c>
      <c r="J50" s="1">
        <v>639802.5</v>
      </c>
      <c r="K50" s="1">
        <v>606871.5</v>
      </c>
      <c r="L50" s="1">
        <v>673695.8</v>
      </c>
      <c r="M50" s="1">
        <v>665137.6</v>
      </c>
    </row>
    <row r="51" spans="1:13" ht="12.75">
      <c r="A51" t="s">
        <v>35</v>
      </c>
      <c r="B51" t="s">
        <v>12</v>
      </c>
      <c r="C51" s="1">
        <v>104457</v>
      </c>
      <c r="D51" s="1">
        <v>58054</v>
      </c>
      <c r="E51" s="1">
        <v>37910</v>
      </c>
      <c r="F51" s="1">
        <v>17691</v>
      </c>
      <c r="G51" s="1">
        <v>7397</v>
      </c>
      <c r="H51" s="1">
        <v>3470</v>
      </c>
      <c r="I51" s="1">
        <v>2447</v>
      </c>
      <c r="J51" s="1">
        <v>2582</v>
      </c>
      <c r="K51" s="1">
        <v>2997</v>
      </c>
      <c r="L51" s="1">
        <v>1400</v>
      </c>
      <c r="M51" s="1">
        <v>2260</v>
      </c>
    </row>
    <row r="52" spans="1:13" ht="12.75">
      <c r="A52" t="s">
        <v>33</v>
      </c>
      <c r="B52" t="s">
        <v>13</v>
      </c>
      <c r="C52" s="1">
        <v>315967</v>
      </c>
      <c r="D52" s="1">
        <v>226860</v>
      </c>
      <c r="E52" s="1">
        <v>208120</v>
      </c>
      <c r="F52" s="1">
        <v>242173</v>
      </c>
      <c r="G52" s="1">
        <v>219253</v>
      </c>
      <c r="H52" s="1">
        <v>216903</v>
      </c>
      <c r="I52" s="1">
        <v>213424</v>
      </c>
      <c r="J52" s="1">
        <v>236436</v>
      </c>
      <c r="K52" s="1">
        <v>243706</v>
      </c>
      <c r="L52" s="1">
        <v>216057</v>
      </c>
      <c r="M52" s="1">
        <v>182821</v>
      </c>
    </row>
    <row r="53" spans="1:13" ht="12.75">
      <c r="A53" t="s">
        <v>33</v>
      </c>
      <c r="B53" t="s">
        <v>14</v>
      </c>
      <c r="C53" s="1">
        <v>128685</v>
      </c>
      <c r="D53" s="1">
        <v>136370.9</v>
      </c>
      <c r="E53" s="1">
        <v>150242.8</v>
      </c>
      <c r="F53" s="1">
        <v>156140.5</v>
      </c>
      <c r="G53" s="1">
        <v>177672.9</v>
      </c>
      <c r="H53" s="1">
        <v>148193.5</v>
      </c>
      <c r="I53" s="1">
        <v>146544.2</v>
      </c>
      <c r="J53" s="1">
        <v>154498.1</v>
      </c>
      <c r="K53" s="1">
        <v>105773.4</v>
      </c>
      <c r="L53" s="1">
        <v>115502.8</v>
      </c>
      <c r="M53" s="1">
        <v>95858.7</v>
      </c>
    </row>
    <row r="54" spans="1:13" ht="12.75">
      <c r="A54" t="s">
        <v>33</v>
      </c>
      <c r="B54" t="s">
        <v>15</v>
      </c>
      <c r="C54" s="1">
        <v>1520678</v>
      </c>
      <c r="D54" s="1">
        <v>1055111</v>
      </c>
      <c r="E54" s="1">
        <v>1582325</v>
      </c>
      <c r="F54" s="1">
        <v>1725977</v>
      </c>
      <c r="G54" s="1">
        <v>1570246</v>
      </c>
      <c r="H54" s="1">
        <v>1623650</v>
      </c>
      <c r="I54" s="1">
        <v>2073971</v>
      </c>
      <c r="J54" s="1">
        <v>2225045</v>
      </c>
      <c r="K54" s="1">
        <v>1699305</v>
      </c>
      <c r="L54" s="1">
        <v>1754044</v>
      </c>
      <c r="M54" s="1">
        <v>1999847</v>
      </c>
    </row>
    <row r="55" spans="1:13" ht="12.75">
      <c r="A55" t="s">
        <v>33</v>
      </c>
      <c r="B55" t="s">
        <v>16</v>
      </c>
      <c r="C55" s="1">
        <v>245638</v>
      </c>
      <c r="D55" s="1">
        <v>262772</v>
      </c>
      <c r="E55" s="1">
        <v>277085</v>
      </c>
      <c r="F55" s="1">
        <v>305768</v>
      </c>
      <c r="G55" s="1">
        <v>323978</v>
      </c>
      <c r="H55" s="1">
        <v>416327</v>
      </c>
      <c r="I55" s="1">
        <v>362584</v>
      </c>
      <c r="J55" s="1">
        <v>324255</v>
      </c>
      <c r="K55" s="1">
        <v>356398</v>
      </c>
      <c r="L55" s="1">
        <v>316192</v>
      </c>
      <c r="M55" s="1">
        <v>308370</v>
      </c>
    </row>
    <row r="56" spans="1:13" ht="12.75">
      <c r="A56" t="s">
        <v>33</v>
      </c>
      <c r="B56" t="s">
        <v>17</v>
      </c>
      <c r="C56" s="1">
        <v>360862.2</v>
      </c>
      <c r="D56" s="1">
        <v>398362.2</v>
      </c>
      <c r="E56" s="1">
        <v>387391.5</v>
      </c>
      <c r="F56" s="1">
        <v>386752.4</v>
      </c>
      <c r="G56" s="1">
        <v>388310.8</v>
      </c>
      <c r="H56" s="1">
        <v>387262.1</v>
      </c>
      <c r="I56" s="1">
        <v>360990.5</v>
      </c>
      <c r="J56" s="1">
        <v>338959.6</v>
      </c>
      <c r="K56" s="1">
        <v>315128.7</v>
      </c>
      <c r="L56" s="1">
        <v>290724.4</v>
      </c>
      <c r="M56" s="1">
        <v>297389.9</v>
      </c>
    </row>
    <row r="57" spans="1:13" ht="12.75">
      <c r="A57" t="s">
        <v>34</v>
      </c>
      <c r="B57" t="s">
        <v>18</v>
      </c>
      <c r="C57" s="1">
        <v>465080</v>
      </c>
      <c r="D57" s="1">
        <v>413468</v>
      </c>
      <c r="E57" s="1">
        <v>156196</v>
      </c>
      <c r="F57" s="1">
        <v>141421</v>
      </c>
      <c r="G57" s="1">
        <v>137681</v>
      </c>
      <c r="H57" s="1">
        <v>148680</v>
      </c>
      <c r="I57" s="1">
        <v>142108</v>
      </c>
      <c r="J57" s="1">
        <v>105138</v>
      </c>
      <c r="K57" s="1">
        <v>101830</v>
      </c>
      <c r="L57" s="1">
        <v>124779</v>
      </c>
      <c r="M57" s="1">
        <v>135791</v>
      </c>
    </row>
    <row r="58" spans="1:13" ht="12.75">
      <c r="A58" t="s">
        <v>34</v>
      </c>
      <c r="B58" t="s">
        <v>19</v>
      </c>
      <c r="C58" s="1">
        <v>339613</v>
      </c>
      <c r="D58" s="1">
        <v>467789</v>
      </c>
      <c r="E58" s="1">
        <v>186945</v>
      </c>
      <c r="F58" s="1">
        <v>116025</v>
      </c>
      <c r="G58" s="1">
        <v>47975</v>
      </c>
      <c r="H58" s="1">
        <v>56108</v>
      </c>
      <c r="I58" s="1">
        <v>87219</v>
      </c>
      <c r="J58" s="1">
        <v>42289</v>
      </c>
      <c r="K58" s="1">
        <v>64841</v>
      </c>
      <c r="L58" s="1">
        <v>31879</v>
      </c>
      <c r="M58" s="1">
        <v>77076</v>
      </c>
    </row>
    <row r="59" spans="1:13" ht="12.75">
      <c r="A59" t="s">
        <v>34</v>
      </c>
      <c r="B59" t="s">
        <v>20</v>
      </c>
      <c r="C59" s="1">
        <v>759</v>
      </c>
      <c r="D59" s="1">
        <v>721</v>
      </c>
      <c r="E59" s="1">
        <v>533</v>
      </c>
      <c r="F59" s="1">
        <v>723</v>
      </c>
      <c r="G59" s="1">
        <v>2122</v>
      </c>
      <c r="H59" s="1">
        <v>4387</v>
      </c>
      <c r="I59" s="1">
        <v>9027</v>
      </c>
      <c r="J59" s="1">
        <v>875</v>
      </c>
      <c r="K59" s="1">
        <v>980</v>
      </c>
      <c r="L59" s="1">
        <v>1033</v>
      </c>
      <c r="M59" s="1">
        <v>1039</v>
      </c>
    </row>
    <row r="60" spans="1:13" ht="12.75">
      <c r="A60" t="s">
        <v>33</v>
      </c>
      <c r="B60" t="s">
        <v>21</v>
      </c>
      <c r="C60" s="1">
        <v>2</v>
      </c>
      <c r="D60" s="1">
        <v>2</v>
      </c>
      <c r="E60" s="1">
        <v>3</v>
      </c>
      <c r="F60" s="1">
        <v>3</v>
      </c>
      <c r="G60" s="1">
        <v>3</v>
      </c>
      <c r="H60" s="1">
        <v>3</v>
      </c>
      <c r="I60" s="1">
        <v>3</v>
      </c>
      <c r="J60" s="1">
        <v>3</v>
      </c>
      <c r="K60" s="1">
        <v>3</v>
      </c>
      <c r="L60" s="1">
        <v>3</v>
      </c>
      <c r="M60" s="1">
        <v>3</v>
      </c>
    </row>
    <row r="61" spans="1:13" ht="12.75">
      <c r="A61" t="s">
        <v>33</v>
      </c>
      <c r="B61" t="s">
        <v>22</v>
      </c>
      <c r="C61" s="1">
        <v>403656</v>
      </c>
      <c r="D61" s="1">
        <v>403673</v>
      </c>
      <c r="E61" s="1">
        <v>430683</v>
      </c>
      <c r="F61" s="1">
        <v>460155</v>
      </c>
      <c r="G61" s="1">
        <v>417607</v>
      </c>
      <c r="H61" s="1">
        <v>433985</v>
      </c>
      <c r="I61" s="1">
        <v>408641</v>
      </c>
      <c r="J61" s="1">
        <v>449506</v>
      </c>
      <c r="K61" s="1">
        <v>535079</v>
      </c>
      <c r="L61" s="1">
        <v>512308</v>
      </c>
      <c r="M61" s="1">
        <v>493524</v>
      </c>
    </row>
    <row r="62" spans="1:13" ht="12.75">
      <c r="A62" t="s">
        <v>33</v>
      </c>
      <c r="B62" t="s">
        <v>23</v>
      </c>
      <c r="C62" s="1">
        <v>1799459</v>
      </c>
      <c r="D62" s="1">
        <v>2202143</v>
      </c>
      <c r="E62" s="1">
        <v>2619537</v>
      </c>
      <c r="F62" s="1">
        <v>2584302</v>
      </c>
      <c r="G62" s="1">
        <v>2550752</v>
      </c>
      <c r="H62" s="1">
        <v>2708731</v>
      </c>
      <c r="I62" s="1">
        <v>2821279</v>
      </c>
      <c r="J62" s="1">
        <v>3054301</v>
      </c>
      <c r="K62" s="1">
        <v>3040478</v>
      </c>
      <c r="L62" s="1">
        <v>2798101</v>
      </c>
      <c r="M62" s="1">
        <v>2895263</v>
      </c>
    </row>
    <row r="63" spans="1:13" ht="12.75">
      <c r="A63" t="s">
        <v>34</v>
      </c>
      <c r="B63" t="s">
        <v>24</v>
      </c>
      <c r="C63" s="1">
        <v>428011</v>
      </c>
      <c r="D63" s="1">
        <v>409389</v>
      </c>
      <c r="E63" s="1">
        <v>454747</v>
      </c>
      <c r="F63" s="1">
        <v>373031</v>
      </c>
      <c r="G63" s="1">
        <v>410450</v>
      </c>
      <c r="H63" s="1">
        <v>401346</v>
      </c>
      <c r="I63" s="1">
        <v>319262</v>
      </c>
      <c r="J63" s="1">
        <v>339829</v>
      </c>
      <c r="K63" s="1">
        <v>225026</v>
      </c>
      <c r="L63" s="1">
        <v>221236</v>
      </c>
      <c r="M63" s="1">
        <v>200811</v>
      </c>
    </row>
    <row r="64" spans="1:13" ht="12.75">
      <c r="A64" t="s">
        <v>33</v>
      </c>
      <c r="B64" t="s">
        <v>25</v>
      </c>
      <c r="C64" s="1">
        <v>326188</v>
      </c>
      <c r="D64" s="1">
        <v>325696</v>
      </c>
      <c r="E64" s="1">
        <v>297167</v>
      </c>
      <c r="F64" s="1">
        <v>290799</v>
      </c>
      <c r="G64" s="1">
        <v>265869</v>
      </c>
      <c r="H64" s="1">
        <v>263398</v>
      </c>
      <c r="I64" s="1">
        <v>262125</v>
      </c>
      <c r="J64" s="1">
        <v>223666</v>
      </c>
      <c r="K64" s="1">
        <v>225196</v>
      </c>
      <c r="L64" s="1">
        <v>210378</v>
      </c>
      <c r="M64" s="1">
        <v>188377</v>
      </c>
    </row>
    <row r="65" spans="1:13" ht="12.75">
      <c r="A65" t="s">
        <v>34</v>
      </c>
      <c r="B65" t="s">
        <v>26</v>
      </c>
      <c r="C65" s="1">
        <v>79548</v>
      </c>
      <c r="D65" s="1">
        <v>84485</v>
      </c>
      <c r="E65" s="1">
        <v>60871</v>
      </c>
      <c r="F65" s="1">
        <v>5257</v>
      </c>
      <c r="G65" s="1">
        <v>11653</v>
      </c>
      <c r="H65" s="1">
        <v>40227</v>
      </c>
      <c r="I65" s="1">
        <v>12114</v>
      </c>
      <c r="J65" s="1">
        <v>3872</v>
      </c>
      <c r="K65" s="1">
        <v>4431</v>
      </c>
      <c r="L65" s="1">
        <v>2507</v>
      </c>
      <c r="M65" s="1">
        <v>2476</v>
      </c>
    </row>
    <row r="66" spans="1:13" ht="12.75">
      <c r="A66" t="s">
        <v>35</v>
      </c>
      <c r="B66" t="s">
        <v>40</v>
      </c>
      <c r="C66" s="1">
        <v>7246563</v>
      </c>
      <c r="D66" s="1">
        <v>6657439</v>
      </c>
      <c r="E66" s="1">
        <v>5263417</v>
      </c>
      <c r="F66" s="1">
        <v>4159931</v>
      </c>
      <c r="G66" s="1">
        <v>3494794</v>
      </c>
      <c r="H66" s="1">
        <v>4109481</v>
      </c>
      <c r="I66" s="1">
        <v>4462062</v>
      </c>
      <c r="J66" s="1">
        <v>4461643</v>
      </c>
      <c r="K66" s="1">
        <v>4213773</v>
      </c>
      <c r="L66" s="1">
        <v>3859095</v>
      </c>
      <c r="M66" s="1">
        <v>3735002</v>
      </c>
    </row>
    <row r="67" spans="1:13" ht="12.75">
      <c r="A67" t="s">
        <v>34</v>
      </c>
      <c r="B67" t="s">
        <v>27</v>
      </c>
      <c r="C67" s="1" t="s">
        <v>3</v>
      </c>
      <c r="D67" s="1" t="s">
        <v>3</v>
      </c>
      <c r="E67" s="1">
        <v>3612</v>
      </c>
      <c r="F67" s="1">
        <v>1987</v>
      </c>
      <c r="G67" s="1">
        <v>2007</v>
      </c>
      <c r="H67" s="1">
        <v>1849</v>
      </c>
      <c r="I67" s="1">
        <v>2078</v>
      </c>
      <c r="J67" s="1">
        <v>2065</v>
      </c>
      <c r="K67" s="1">
        <v>1959</v>
      </c>
      <c r="L67" s="1">
        <v>1783</v>
      </c>
      <c r="M67" s="1">
        <v>1630</v>
      </c>
    </row>
    <row r="68" spans="1:13" ht="12.75">
      <c r="A68" t="s">
        <v>33</v>
      </c>
      <c r="B68" t="s">
        <v>28</v>
      </c>
      <c r="C68" s="1">
        <v>1115277.2</v>
      </c>
      <c r="D68" s="1">
        <v>1063217.3</v>
      </c>
      <c r="E68" s="1">
        <v>1079655.4</v>
      </c>
      <c r="F68" s="1">
        <v>1083058.6</v>
      </c>
      <c r="G68" s="1">
        <v>1103230.3</v>
      </c>
      <c r="H68" s="1">
        <v>1186356.1</v>
      </c>
      <c r="I68" s="1">
        <v>1175113</v>
      </c>
      <c r="J68" s="1">
        <v>1205325.2</v>
      </c>
      <c r="K68" s="1">
        <v>1268187.3</v>
      </c>
      <c r="L68" s="1">
        <v>1195186.6</v>
      </c>
      <c r="M68" s="1">
        <v>982422</v>
      </c>
    </row>
    <row r="69" spans="1:13" ht="12.75">
      <c r="A69" t="s">
        <v>33</v>
      </c>
      <c r="B69" t="s">
        <v>29</v>
      </c>
      <c r="C69" s="1">
        <v>248914</v>
      </c>
      <c r="D69" s="1">
        <v>234881</v>
      </c>
      <c r="E69" s="1">
        <v>305237</v>
      </c>
      <c r="F69" s="1">
        <v>339624</v>
      </c>
      <c r="G69" s="1">
        <v>384560</v>
      </c>
      <c r="H69" s="1">
        <v>402638</v>
      </c>
      <c r="I69" s="1">
        <v>369071</v>
      </c>
      <c r="J69" s="1">
        <v>355395</v>
      </c>
      <c r="K69" s="1">
        <v>409327</v>
      </c>
      <c r="L69" s="1">
        <v>349776</v>
      </c>
      <c r="M69" s="1">
        <v>337075</v>
      </c>
    </row>
    <row r="70" spans="1:13" ht="12.75">
      <c r="A70" t="s">
        <v>34</v>
      </c>
      <c r="B70" t="s">
        <v>30</v>
      </c>
      <c r="C70" s="1">
        <v>341889.1</v>
      </c>
      <c r="D70" s="1">
        <v>317548</v>
      </c>
      <c r="E70" s="1">
        <v>407004</v>
      </c>
      <c r="F70" s="1">
        <v>503960</v>
      </c>
      <c r="G70" s="1">
        <v>544738</v>
      </c>
      <c r="H70" s="1">
        <v>585994</v>
      </c>
      <c r="I70" s="1">
        <v>478227.5</v>
      </c>
      <c r="J70" s="1">
        <v>408695</v>
      </c>
      <c r="K70" s="1">
        <v>432701</v>
      </c>
      <c r="L70" s="1">
        <v>523844</v>
      </c>
      <c r="M70" s="1">
        <v>460528</v>
      </c>
    </row>
    <row r="71" spans="1:13" ht="12.75">
      <c r="A71" t="s">
        <v>35</v>
      </c>
      <c r="B71" t="s">
        <v>31</v>
      </c>
      <c r="C71" s="1">
        <v>941473</v>
      </c>
      <c r="D71" s="1">
        <v>786564</v>
      </c>
      <c r="E71" s="1">
        <v>435499</v>
      </c>
      <c r="F71" s="1">
        <v>292569</v>
      </c>
      <c r="G71" s="1">
        <v>256632</v>
      </c>
      <c r="H71" s="1">
        <v>374975</v>
      </c>
      <c r="I71" s="1">
        <v>408841</v>
      </c>
      <c r="J71" s="1">
        <v>367121</v>
      </c>
      <c r="K71" s="1">
        <v>457737</v>
      </c>
      <c r="L71" s="1">
        <v>403475</v>
      </c>
      <c r="M71" s="1">
        <v>388470</v>
      </c>
    </row>
    <row r="72" spans="1:13" ht="12.75">
      <c r="A72" t="s">
        <v>33</v>
      </c>
      <c r="B72" t="s">
        <v>41</v>
      </c>
      <c r="C72" s="1">
        <v>769003</v>
      </c>
      <c r="D72" s="1">
        <v>795164</v>
      </c>
      <c r="E72" s="1">
        <v>816674</v>
      </c>
      <c r="F72" s="1">
        <v>863089</v>
      </c>
      <c r="G72" s="1">
        <v>881510</v>
      </c>
      <c r="H72" s="1">
        <v>915182</v>
      </c>
      <c r="I72" s="1">
        <v>871615</v>
      </c>
      <c r="J72" s="1">
        <v>892869</v>
      </c>
      <c r="K72" s="1">
        <v>918516</v>
      </c>
      <c r="L72" s="1">
        <v>836063</v>
      </c>
      <c r="M72" s="1">
        <v>744615</v>
      </c>
    </row>
    <row r="73" spans="1:13" ht="12.75">
      <c r="A73" t="s">
        <v>34</v>
      </c>
      <c r="B73" t="s">
        <v>42</v>
      </c>
      <c r="C73" s="1" t="s">
        <v>3</v>
      </c>
      <c r="D73" s="1" t="s">
        <v>3</v>
      </c>
      <c r="E73" s="1">
        <v>228</v>
      </c>
      <c r="F73" s="1">
        <v>282</v>
      </c>
      <c r="G73" s="1">
        <v>263.6</v>
      </c>
      <c r="H73" s="1">
        <v>371.5</v>
      </c>
      <c r="I73" s="1">
        <v>379</v>
      </c>
      <c r="J73" s="1">
        <v>375</v>
      </c>
      <c r="K73" s="1">
        <v>412.9</v>
      </c>
      <c r="L73" s="1">
        <v>425.5</v>
      </c>
      <c r="M73" s="1">
        <v>426</v>
      </c>
    </row>
  </sheetData>
  <printOptions/>
  <pageMargins left="0.75" right="0.75" top="1" bottom="1" header="0.5" footer="0.5"/>
  <pageSetup horizontalDpi="600" verticalDpi="600" orientation="portrait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2"/>
  <sheetViews>
    <sheetView zoomScaleSheetLayoutView="75" workbookViewId="0" topLeftCell="A1">
      <pane xSplit="2" ySplit="3" topLeftCell="C9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05" sqref="C105"/>
    </sheetView>
  </sheetViews>
  <sheetFormatPr defaultColWidth="9.140625" defaultRowHeight="12.75"/>
  <cols>
    <col min="1" max="1" width="6.57421875" style="0" customWidth="1"/>
    <col min="2" max="2" width="12.140625" style="0" customWidth="1"/>
    <col min="3" max="3" width="12.7109375" style="0" bestFit="1" customWidth="1"/>
    <col min="4" max="4" width="11.7109375" style="0" customWidth="1"/>
    <col min="5" max="9" width="12.7109375" style="0" bestFit="1" customWidth="1"/>
    <col min="10" max="10" width="12.28125" style="0" customWidth="1"/>
    <col min="11" max="13" width="12.7109375" style="0" bestFit="1" customWidth="1"/>
    <col min="14" max="14" width="13.00390625" style="0" bestFit="1" customWidth="1"/>
    <col min="15" max="15" width="12.8515625" style="0" bestFit="1" customWidth="1"/>
    <col min="16" max="16" width="10.28125" style="0" bestFit="1" customWidth="1"/>
  </cols>
  <sheetData>
    <row r="1" ht="12.75">
      <c r="A1" s="3" t="s">
        <v>58</v>
      </c>
    </row>
    <row r="2" ht="12.75">
      <c r="B2" t="s">
        <v>44</v>
      </c>
    </row>
    <row r="3" spans="1:13" s="3" customFormat="1" ht="12.75">
      <c r="A3" s="3" t="s">
        <v>32</v>
      </c>
      <c r="B3" s="3" t="s">
        <v>0</v>
      </c>
      <c r="C3" s="3">
        <v>1990</v>
      </c>
      <c r="D3" s="3">
        <v>1991</v>
      </c>
      <c r="E3" s="3">
        <v>1992</v>
      </c>
      <c r="F3" s="3">
        <v>1993</v>
      </c>
      <c r="G3" s="3">
        <v>1994</v>
      </c>
      <c r="H3" s="3">
        <v>1995</v>
      </c>
      <c r="I3" s="3">
        <v>1996</v>
      </c>
      <c r="J3" s="3">
        <v>1997</v>
      </c>
      <c r="K3" s="3">
        <v>1998</v>
      </c>
      <c r="L3" s="3">
        <v>1999</v>
      </c>
      <c r="M3" s="3">
        <v>2000</v>
      </c>
    </row>
    <row r="4" spans="1:13" ht="12.75">
      <c r="A4" t="s">
        <v>33</v>
      </c>
      <c r="B4" t="s">
        <v>2</v>
      </c>
      <c r="C4" s="4">
        <v>40949</v>
      </c>
      <c r="D4" s="4">
        <v>39380</v>
      </c>
      <c r="E4" s="4">
        <v>36609</v>
      </c>
      <c r="F4" s="4">
        <v>35587</v>
      </c>
      <c r="G4" s="4">
        <v>33745</v>
      </c>
      <c r="H4" s="4">
        <v>35088</v>
      </c>
      <c r="I4" s="4">
        <v>30312</v>
      </c>
      <c r="J4" s="4">
        <v>29989</v>
      </c>
      <c r="K4" s="4">
        <v>30324</v>
      </c>
      <c r="L4" s="4">
        <v>29340</v>
      </c>
      <c r="M4" s="5">
        <v>29289</v>
      </c>
    </row>
    <row r="5" spans="1:13" ht="12.75">
      <c r="A5" t="s">
        <v>33</v>
      </c>
      <c r="B5" t="s">
        <v>8</v>
      </c>
      <c r="C5" s="4">
        <v>1474440</v>
      </c>
      <c r="D5" s="4">
        <v>1748749</v>
      </c>
      <c r="E5" s="4">
        <v>1949684</v>
      </c>
      <c r="F5" s="4">
        <v>1613055</v>
      </c>
      <c r="G5" s="4">
        <v>1872828</v>
      </c>
      <c r="H5" s="4">
        <v>1998322</v>
      </c>
      <c r="I5" s="4">
        <v>1680918</v>
      </c>
      <c r="J5" s="4">
        <v>1826199</v>
      </c>
      <c r="K5" s="4">
        <v>1556430</v>
      </c>
      <c r="L5" s="4">
        <v>1404564</v>
      </c>
      <c r="M5" s="5">
        <v>1533906</v>
      </c>
    </row>
    <row r="6" spans="1:13" ht="12.75">
      <c r="A6" t="s">
        <v>33</v>
      </c>
      <c r="B6" t="s">
        <v>10</v>
      </c>
      <c r="C6" s="4">
        <v>92523</v>
      </c>
      <c r="D6" s="4">
        <v>79061</v>
      </c>
      <c r="E6" s="4">
        <v>100346</v>
      </c>
      <c r="F6" s="4">
        <v>104772</v>
      </c>
      <c r="G6" s="4">
        <v>116374</v>
      </c>
      <c r="H6" s="4">
        <v>119048</v>
      </c>
      <c r="I6" s="4">
        <v>131459</v>
      </c>
      <c r="J6" s="4">
        <v>132567</v>
      </c>
      <c r="K6" s="4">
        <v>134868</v>
      </c>
      <c r="L6" s="4">
        <v>123747</v>
      </c>
      <c r="M6" s="5">
        <v>126093</v>
      </c>
    </row>
    <row r="7" spans="1:13" ht="12.75">
      <c r="A7" t="s">
        <v>33</v>
      </c>
      <c r="B7" t="s">
        <v>11</v>
      </c>
      <c r="C7" s="4">
        <v>536908.8</v>
      </c>
      <c r="D7" s="4">
        <v>485878.5</v>
      </c>
      <c r="E7" s="4">
        <v>492972.5</v>
      </c>
      <c r="F7" s="4">
        <v>485951.5</v>
      </c>
      <c r="G7" s="4">
        <v>502985.6</v>
      </c>
      <c r="H7" s="4">
        <v>498052.3</v>
      </c>
      <c r="I7" s="4">
        <v>466117.9</v>
      </c>
      <c r="J7" s="4">
        <v>495442.5</v>
      </c>
      <c r="K7" s="4">
        <v>463379.5</v>
      </c>
      <c r="L7" s="4">
        <v>520637.8</v>
      </c>
      <c r="M7" s="5">
        <v>515068.6</v>
      </c>
    </row>
    <row r="8" spans="1:13" ht="12.75">
      <c r="A8" t="s">
        <v>33</v>
      </c>
      <c r="B8" t="s">
        <v>13</v>
      </c>
      <c r="C8" s="4">
        <v>255995</v>
      </c>
      <c r="D8" s="4">
        <v>208693</v>
      </c>
      <c r="E8" s="4">
        <v>202747</v>
      </c>
      <c r="F8" s="4">
        <v>241830</v>
      </c>
      <c r="G8" s="4">
        <v>218948</v>
      </c>
      <c r="H8" s="4">
        <v>216864</v>
      </c>
      <c r="I8" s="4">
        <v>201707</v>
      </c>
      <c r="J8" s="4">
        <v>207239</v>
      </c>
      <c r="K8" s="4">
        <v>220252</v>
      </c>
      <c r="L8" s="4">
        <v>188810</v>
      </c>
      <c r="M8" s="5">
        <v>177901</v>
      </c>
    </row>
    <row r="9" spans="1:13" ht="12.75">
      <c r="A9" t="s">
        <v>33</v>
      </c>
      <c r="B9" t="s">
        <v>14</v>
      </c>
      <c r="C9" s="4">
        <v>111213</v>
      </c>
      <c r="D9" s="4">
        <v>121472.9</v>
      </c>
      <c r="E9" s="4">
        <v>136495.8</v>
      </c>
      <c r="F9" s="4">
        <v>141397.5</v>
      </c>
      <c r="G9" s="4">
        <v>168356.9</v>
      </c>
      <c r="H9" s="4">
        <v>139509.5</v>
      </c>
      <c r="I9" s="4">
        <v>138525.2</v>
      </c>
      <c r="J9" s="4">
        <v>149413.1</v>
      </c>
      <c r="K9" s="4">
        <v>99856.4</v>
      </c>
      <c r="L9" s="4">
        <v>109569.8</v>
      </c>
      <c r="M9" s="5">
        <v>90708.7</v>
      </c>
    </row>
    <row r="10" spans="1:13" ht="12.75">
      <c r="A10" t="s">
        <v>33</v>
      </c>
      <c r="B10" t="s">
        <v>15</v>
      </c>
      <c r="C10" s="4">
        <v>1520678</v>
      </c>
      <c r="D10" s="4">
        <v>1055111</v>
      </c>
      <c r="E10" s="4">
        <v>1582325</v>
      </c>
      <c r="F10" s="4">
        <v>1723781</v>
      </c>
      <c r="G10" s="4">
        <v>1567784</v>
      </c>
      <c r="H10" s="4">
        <v>1615418</v>
      </c>
      <c r="I10" s="4">
        <v>2053265</v>
      </c>
      <c r="J10" s="4">
        <v>2216924</v>
      </c>
      <c r="K10" s="4">
        <v>1692393</v>
      </c>
      <c r="L10" s="4">
        <v>1744897</v>
      </c>
      <c r="M10" s="5">
        <v>1990507</v>
      </c>
    </row>
    <row r="11" spans="1:13" ht="12.75">
      <c r="A11" t="s">
        <v>33</v>
      </c>
      <c r="B11" t="s">
        <v>16</v>
      </c>
      <c r="C11" s="4">
        <v>245638</v>
      </c>
      <c r="D11" s="4">
        <v>262772</v>
      </c>
      <c r="E11" s="4">
        <v>277085</v>
      </c>
      <c r="F11" s="4">
        <v>305768</v>
      </c>
      <c r="G11" s="4">
        <v>323978</v>
      </c>
      <c r="H11" s="4">
        <v>416327</v>
      </c>
      <c r="I11" s="4">
        <v>362584</v>
      </c>
      <c r="J11" s="4">
        <v>324255</v>
      </c>
      <c r="K11" s="4">
        <v>356398</v>
      </c>
      <c r="L11" s="4">
        <v>316192</v>
      </c>
      <c r="M11" s="5">
        <v>308370</v>
      </c>
    </row>
    <row r="12" spans="1:13" ht="12.75">
      <c r="A12" t="s">
        <v>33</v>
      </c>
      <c r="B12" t="s">
        <v>17</v>
      </c>
      <c r="C12" s="4">
        <v>304139.1</v>
      </c>
      <c r="D12" s="4">
        <v>332501.1</v>
      </c>
      <c r="E12" s="4">
        <v>319478.4</v>
      </c>
      <c r="F12" s="4">
        <v>328826.4</v>
      </c>
      <c r="G12" s="4">
        <v>330205.8</v>
      </c>
      <c r="H12" s="4">
        <v>376476.1</v>
      </c>
      <c r="I12" s="4">
        <v>356406.5</v>
      </c>
      <c r="J12" s="4">
        <v>328216.6</v>
      </c>
      <c r="K12" s="4">
        <v>303244.7</v>
      </c>
      <c r="L12" s="4">
        <v>277989.4</v>
      </c>
      <c r="M12" s="5">
        <v>293210.9</v>
      </c>
    </row>
    <row r="13" spans="1:13" ht="12.75">
      <c r="A13" t="s">
        <v>33</v>
      </c>
      <c r="B13" t="s">
        <v>21</v>
      </c>
      <c r="C13" s="4">
        <v>2</v>
      </c>
      <c r="D13" s="4">
        <v>2</v>
      </c>
      <c r="E13" s="4">
        <v>3</v>
      </c>
      <c r="F13" s="4">
        <v>3</v>
      </c>
      <c r="G13" s="4">
        <v>3</v>
      </c>
      <c r="H13" s="4">
        <v>3</v>
      </c>
      <c r="I13" s="4">
        <v>3</v>
      </c>
      <c r="J13" s="4">
        <v>3</v>
      </c>
      <c r="K13" s="4">
        <v>3</v>
      </c>
      <c r="L13" s="4">
        <v>3</v>
      </c>
      <c r="M13" s="5">
        <v>3</v>
      </c>
    </row>
    <row r="14" spans="1:13" ht="12.75">
      <c r="A14" t="s">
        <v>33</v>
      </c>
      <c r="B14" t="s">
        <v>22</v>
      </c>
      <c r="C14" s="4">
        <v>403656</v>
      </c>
      <c r="D14" s="4">
        <v>397684</v>
      </c>
      <c r="E14" s="4">
        <v>430683</v>
      </c>
      <c r="F14" s="4">
        <v>460155</v>
      </c>
      <c r="G14" s="4">
        <v>417607</v>
      </c>
      <c r="H14" s="4">
        <v>433985</v>
      </c>
      <c r="I14" s="4">
        <v>361126</v>
      </c>
      <c r="J14" s="4">
        <v>348537</v>
      </c>
      <c r="K14" s="4">
        <v>410604</v>
      </c>
      <c r="L14" s="4">
        <v>388371</v>
      </c>
      <c r="M14" s="5">
        <v>336329</v>
      </c>
    </row>
    <row r="15" spans="1:13" ht="12.75">
      <c r="A15" t="s">
        <v>33</v>
      </c>
      <c r="B15" t="s">
        <v>23</v>
      </c>
      <c r="C15" s="4">
        <v>1766822</v>
      </c>
      <c r="D15" s="4">
        <v>2177140</v>
      </c>
      <c r="E15" s="4">
        <v>2604188</v>
      </c>
      <c r="F15" s="4">
        <v>2550374</v>
      </c>
      <c r="G15" s="4">
        <v>2523620</v>
      </c>
      <c r="H15" s="4">
        <v>2690593</v>
      </c>
      <c r="I15" s="4">
        <v>2806655</v>
      </c>
      <c r="J15" s="4">
        <v>3043796</v>
      </c>
      <c r="K15" s="4">
        <v>3028251</v>
      </c>
      <c r="L15" s="4">
        <v>2793762</v>
      </c>
      <c r="M15" s="5">
        <v>2889784</v>
      </c>
    </row>
    <row r="16" spans="1:13" ht="12.75">
      <c r="A16" t="s">
        <v>33</v>
      </c>
      <c r="B16" t="s">
        <v>25</v>
      </c>
      <c r="C16" s="4">
        <v>229598</v>
      </c>
      <c r="D16" s="4">
        <v>217610</v>
      </c>
      <c r="E16" s="4">
        <v>228357</v>
      </c>
      <c r="F16" s="4">
        <v>222866</v>
      </c>
      <c r="G16" s="4">
        <v>205715</v>
      </c>
      <c r="H16" s="4">
        <v>219903</v>
      </c>
      <c r="I16" s="4">
        <v>202312</v>
      </c>
      <c r="J16" s="4">
        <v>189857</v>
      </c>
      <c r="K16" s="4">
        <v>193986</v>
      </c>
      <c r="L16" s="4">
        <v>177058</v>
      </c>
      <c r="M16" s="5">
        <v>161060</v>
      </c>
    </row>
    <row r="17" spans="1:13" ht="12.75">
      <c r="A17" t="s">
        <v>33</v>
      </c>
      <c r="B17" t="s">
        <v>28</v>
      </c>
      <c r="C17" s="4">
        <v>488392.2</v>
      </c>
      <c r="D17" s="4">
        <v>473243.3</v>
      </c>
      <c r="E17" s="4">
        <v>500261.4</v>
      </c>
      <c r="F17" s="4">
        <v>520214.6</v>
      </c>
      <c r="G17" s="4">
        <v>508688.3</v>
      </c>
      <c r="H17" s="4">
        <v>558647.1</v>
      </c>
      <c r="I17" s="4">
        <v>558998</v>
      </c>
      <c r="J17" s="4">
        <v>624833.2</v>
      </c>
      <c r="K17" s="4">
        <v>607584.3</v>
      </c>
      <c r="L17" s="4">
        <v>574991.6</v>
      </c>
      <c r="M17" s="5">
        <v>550754</v>
      </c>
    </row>
    <row r="18" spans="1:13" ht="12.75">
      <c r="A18" t="s">
        <v>33</v>
      </c>
      <c r="B18" t="s">
        <v>29</v>
      </c>
      <c r="C18" s="4">
        <v>248914</v>
      </c>
      <c r="D18" s="4">
        <v>234881</v>
      </c>
      <c r="E18" s="4">
        <v>305237</v>
      </c>
      <c r="F18" s="4">
        <v>339624</v>
      </c>
      <c r="G18" s="4">
        <v>384560</v>
      </c>
      <c r="H18" s="4">
        <v>402638</v>
      </c>
      <c r="I18" s="4">
        <v>369071</v>
      </c>
      <c r="J18" s="4">
        <v>355395</v>
      </c>
      <c r="K18" s="4">
        <v>409327</v>
      </c>
      <c r="L18" s="4">
        <v>349776</v>
      </c>
      <c r="M18" s="5">
        <v>337075</v>
      </c>
    </row>
    <row r="19" spans="1:13" ht="12.75">
      <c r="A19" t="s">
        <v>33</v>
      </c>
      <c r="B19" t="s">
        <v>41</v>
      </c>
      <c r="C19" s="4">
        <v>765917</v>
      </c>
      <c r="D19" s="4">
        <v>793068</v>
      </c>
      <c r="E19" s="4">
        <v>816488</v>
      </c>
      <c r="F19" s="4">
        <v>862643</v>
      </c>
      <c r="G19" s="4">
        <v>880193</v>
      </c>
      <c r="H19" s="4">
        <v>913102</v>
      </c>
      <c r="I19" s="4">
        <v>867130</v>
      </c>
      <c r="J19" s="4">
        <v>889400</v>
      </c>
      <c r="K19" s="4">
        <v>913288</v>
      </c>
      <c r="L19" s="4">
        <v>831549</v>
      </c>
      <c r="M19" s="5">
        <v>737867</v>
      </c>
    </row>
    <row r="20" spans="1:13" ht="12.75">
      <c r="A20" t="s">
        <v>34</v>
      </c>
      <c r="B20" t="s">
        <v>1</v>
      </c>
      <c r="C20" s="4">
        <v>8358.6</v>
      </c>
      <c r="D20" s="4">
        <v>2210.5</v>
      </c>
      <c r="E20" s="4">
        <v>1780.2</v>
      </c>
      <c r="F20" s="4">
        <v>1650.4</v>
      </c>
      <c r="G20" s="4">
        <v>1400.8</v>
      </c>
      <c r="H20" s="4">
        <v>1128.3</v>
      </c>
      <c r="I20" s="4">
        <v>1769.2</v>
      </c>
      <c r="J20" s="4">
        <v>833.8</v>
      </c>
      <c r="K20" s="4">
        <v>1860.5</v>
      </c>
      <c r="L20" s="4">
        <v>1931.9</v>
      </c>
      <c r="M20" s="5">
        <v>2366</v>
      </c>
    </row>
    <row r="21" spans="1:13" ht="12.75">
      <c r="A21" t="s">
        <v>34</v>
      </c>
      <c r="B21" t="s">
        <v>39</v>
      </c>
      <c r="C21" s="4"/>
      <c r="D21" s="4"/>
      <c r="E21" s="4">
        <v>0.5</v>
      </c>
      <c r="F21" s="4">
        <v>0.5</v>
      </c>
      <c r="G21" s="4">
        <v>0.5</v>
      </c>
      <c r="H21" s="4">
        <v>0.5</v>
      </c>
      <c r="I21" s="4">
        <v>0.5</v>
      </c>
      <c r="J21" s="4">
        <v>0.5</v>
      </c>
      <c r="K21" s="4">
        <v>0.5</v>
      </c>
      <c r="L21" s="4">
        <v>0.5</v>
      </c>
      <c r="M21" s="5">
        <v>0.5</v>
      </c>
    </row>
    <row r="22" spans="1:13" ht="12.75">
      <c r="A22" t="s">
        <v>34</v>
      </c>
      <c r="B22" t="s">
        <v>5</v>
      </c>
      <c r="C22" s="4">
        <v>6881</v>
      </c>
      <c r="D22" s="4">
        <v>6983</v>
      </c>
      <c r="E22" s="4">
        <v>5149</v>
      </c>
      <c r="F22" s="4">
        <v>7590</v>
      </c>
      <c r="G22" s="4">
        <v>5340</v>
      </c>
      <c r="H22" s="4">
        <v>7250</v>
      </c>
      <c r="I22" s="4">
        <v>7727</v>
      </c>
      <c r="J22" s="4">
        <v>9356</v>
      </c>
      <c r="K22" s="4">
        <v>8421</v>
      </c>
      <c r="L22" s="4">
        <v>8081</v>
      </c>
      <c r="M22" s="5">
        <v>6137</v>
      </c>
    </row>
    <row r="23" spans="1:13" ht="12.75">
      <c r="A23" t="s">
        <v>34</v>
      </c>
      <c r="B23" t="s">
        <v>6</v>
      </c>
      <c r="C23" s="4"/>
      <c r="D23" s="4"/>
      <c r="E23" s="4">
        <v>26811.8</v>
      </c>
      <c r="F23" s="4">
        <v>26620</v>
      </c>
      <c r="G23" s="4">
        <v>17448.5</v>
      </c>
      <c r="H23" s="4">
        <v>16157.1</v>
      </c>
      <c r="I23" s="4">
        <v>18097</v>
      </c>
      <c r="J23" s="4">
        <v>16941.9</v>
      </c>
      <c r="K23" s="4">
        <v>22285</v>
      </c>
      <c r="L23" s="4">
        <v>18992</v>
      </c>
      <c r="M23" s="5">
        <v>21072</v>
      </c>
    </row>
    <row r="24" spans="1:13" ht="12.75">
      <c r="A24" t="s">
        <v>34</v>
      </c>
      <c r="B24" t="s">
        <v>7</v>
      </c>
      <c r="C24" s="4">
        <v>2584</v>
      </c>
      <c r="D24" s="4">
        <v>2601</v>
      </c>
      <c r="E24" s="4">
        <v>2676</v>
      </c>
      <c r="F24" s="4">
        <v>2696</v>
      </c>
      <c r="G24" s="4">
        <v>2762</v>
      </c>
      <c r="H24" s="4">
        <v>2505</v>
      </c>
      <c r="I24" s="4">
        <v>2550</v>
      </c>
      <c r="J24" s="4">
        <v>2309</v>
      </c>
      <c r="K24" s="4">
        <v>2408</v>
      </c>
      <c r="L24" s="4">
        <v>2241</v>
      </c>
      <c r="M24" s="5">
        <v>2217</v>
      </c>
    </row>
    <row r="25" spans="1:13" ht="12.75">
      <c r="A25" t="s">
        <v>34</v>
      </c>
      <c r="B25" t="s">
        <v>9</v>
      </c>
      <c r="C25" s="4">
        <v>69640</v>
      </c>
      <c r="D25" s="4">
        <v>70051</v>
      </c>
      <c r="E25" s="4">
        <v>45840</v>
      </c>
      <c r="F25" s="4">
        <v>49703</v>
      </c>
      <c r="G25" s="4">
        <v>72061</v>
      </c>
      <c r="H25" s="4">
        <v>92958</v>
      </c>
      <c r="I25" s="4">
        <v>94749</v>
      </c>
      <c r="J25" s="4">
        <v>115423</v>
      </c>
      <c r="K25" s="4">
        <v>99778</v>
      </c>
      <c r="L25" s="4">
        <v>91634</v>
      </c>
      <c r="M25" s="5">
        <v>96467</v>
      </c>
    </row>
    <row r="26" spans="1:13" ht="12.75">
      <c r="A26" t="s">
        <v>34</v>
      </c>
      <c r="B26" t="s">
        <v>18</v>
      </c>
      <c r="C26" s="4">
        <v>73303</v>
      </c>
      <c r="D26" s="4">
        <v>77698</v>
      </c>
      <c r="E26" s="4">
        <v>62456</v>
      </c>
      <c r="F26" s="4">
        <v>64231</v>
      </c>
      <c r="G26" s="4">
        <v>64755</v>
      </c>
      <c r="H26" s="4">
        <v>63127</v>
      </c>
      <c r="I26" s="4">
        <v>73103</v>
      </c>
      <c r="J26" s="4">
        <v>86123</v>
      </c>
      <c r="K26" s="4">
        <v>78109</v>
      </c>
      <c r="L26" s="4">
        <v>78147</v>
      </c>
      <c r="M26" s="5">
        <v>80329</v>
      </c>
    </row>
    <row r="27" spans="1:13" ht="12.75">
      <c r="A27" t="s">
        <v>34</v>
      </c>
      <c r="B27" t="s">
        <v>19</v>
      </c>
      <c r="C27" s="4">
        <v>24895</v>
      </c>
      <c r="D27" s="4">
        <v>29274</v>
      </c>
      <c r="E27" s="4">
        <v>33799</v>
      </c>
      <c r="F27" s="4">
        <v>18697</v>
      </c>
      <c r="G27" s="4">
        <v>18086</v>
      </c>
      <c r="H27" s="4">
        <v>45556</v>
      </c>
      <c r="I27" s="4">
        <v>48904</v>
      </c>
      <c r="J27" s="4">
        <v>14824</v>
      </c>
      <c r="K27" s="4">
        <v>15930</v>
      </c>
      <c r="L27" s="4">
        <v>20967</v>
      </c>
      <c r="M27" s="5">
        <v>19584</v>
      </c>
    </row>
    <row r="28" spans="1:13" ht="12.75">
      <c r="A28" t="s">
        <v>34</v>
      </c>
      <c r="B28" t="s">
        <v>20</v>
      </c>
      <c r="C28" s="4">
        <v>759</v>
      </c>
      <c r="D28" s="4">
        <v>721</v>
      </c>
      <c r="E28" s="4">
        <v>533</v>
      </c>
      <c r="F28" s="4">
        <v>723</v>
      </c>
      <c r="G28" s="4">
        <v>886</v>
      </c>
      <c r="H28" s="4">
        <v>922</v>
      </c>
      <c r="I28" s="4">
        <v>830</v>
      </c>
      <c r="J28" s="4">
        <v>875</v>
      </c>
      <c r="K28" s="4">
        <v>980</v>
      </c>
      <c r="L28" s="4">
        <v>1033</v>
      </c>
      <c r="M28" s="5">
        <v>1039</v>
      </c>
    </row>
    <row r="29" spans="1:13" ht="12.75">
      <c r="A29" t="s">
        <v>34</v>
      </c>
      <c r="B29" t="s">
        <v>24</v>
      </c>
      <c r="C29" s="4">
        <v>111970</v>
      </c>
      <c r="D29" s="4">
        <v>103863</v>
      </c>
      <c r="E29" s="4">
        <v>104937</v>
      </c>
      <c r="F29" s="4">
        <v>103022</v>
      </c>
      <c r="G29" s="4">
        <v>116694</v>
      </c>
      <c r="H29" s="4">
        <v>130214</v>
      </c>
      <c r="I29" s="4">
        <v>157335</v>
      </c>
      <c r="J29" s="4">
        <v>187203</v>
      </c>
      <c r="K29" s="4">
        <v>126787</v>
      </c>
      <c r="L29" s="4">
        <v>131056</v>
      </c>
      <c r="M29" s="5">
        <v>143173</v>
      </c>
    </row>
    <row r="30" spans="1:13" ht="12.75">
      <c r="A30" t="s">
        <v>34</v>
      </c>
      <c r="B30" t="s">
        <v>26</v>
      </c>
      <c r="C30" s="4">
        <v>6326</v>
      </c>
      <c r="D30" s="4">
        <v>1288</v>
      </c>
      <c r="E30" s="4">
        <v>3845</v>
      </c>
      <c r="F30" s="4">
        <v>3952</v>
      </c>
      <c r="G30" s="4">
        <v>11653</v>
      </c>
      <c r="H30" s="4">
        <v>40227</v>
      </c>
      <c r="I30" s="4">
        <v>12114</v>
      </c>
      <c r="J30" s="4">
        <v>3872</v>
      </c>
      <c r="K30" s="4">
        <v>4431</v>
      </c>
      <c r="L30" s="4">
        <v>2507</v>
      </c>
      <c r="M30" s="5">
        <v>2476</v>
      </c>
    </row>
    <row r="31" spans="1:13" ht="12.75">
      <c r="A31" t="s">
        <v>34</v>
      </c>
      <c r="B31" t="s">
        <v>27</v>
      </c>
      <c r="C31" s="4"/>
      <c r="D31" s="4"/>
      <c r="E31" s="4">
        <v>3612</v>
      </c>
      <c r="F31" s="4">
        <v>1987</v>
      </c>
      <c r="G31" s="4">
        <v>2007</v>
      </c>
      <c r="H31" s="4">
        <v>1849</v>
      </c>
      <c r="I31" s="4">
        <v>2078</v>
      </c>
      <c r="J31" s="4">
        <v>2065</v>
      </c>
      <c r="K31" s="4">
        <v>1959</v>
      </c>
      <c r="L31" s="4">
        <v>1783</v>
      </c>
      <c r="M31" s="5">
        <v>1630</v>
      </c>
    </row>
    <row r="32" spans="1:13" ht="12.75">
      <c r="A32" t="s">
        <v>34</v>
      </c>
      <c r="B32" t="s">
        <v>30</v>
      </c>
      <c r="C32" s="4">
        <v>341889.1</v>
      </c>
      <c r="D32" s="4">
        <v>317548</v>
      </c>
      <c r="E32" s="4">
        <v>407004</v>
      </c>
      <c r="F32" s="4">
        <v>503960</v>
      </c>
      <c r="G32" s="4">
        <v>544738</v>
      </c>
      <c r="H32" s="4">
        <v>585994</v>
      </c>
      <c r="I32" s="4">
        <v>478227.5</v>
      </c>
      <c r="J32" s="4">
        <v>408695</v>
      </c>
      <c r="K32" s="4">
        <v>432701</v>
      </c>
      <c r="L32" s="4">
        <v>523844</v>
      </c>
      <c r="M32" s="5">
        <v>460528</v>
      </c>
    </row>
    <row r="33" spans="1:13" ht="12.75">
      <c r="A33" t="s">
        <v>34</v>
      </c>
      <c r="B33" t="s">
        <v>42</v>
      </c>
      <c r="C33" s="4"/>
      <c r="D33" s="4"/>
      <c r="E33" s="4">
        <v>228</v>
      </c>
      <c r="F33" s="4">
        <v>282</v>
      </c>
      <c r="G33" s="4">
        <v>263.6</v>
      </c>
      <c r="H33" s="4">
        <v>371.5</v>
      </c>
      <c r="I33" s="4">
        <v>379</v>
      </c>
      <c r="J33" s="4">
        <v>375</v>
      </c>
      <c r="K33" s="4">
        <v>412.9</v>
      </c>
      <c r="L33" s="4">
        <v>425.5</v>
      </c>
      <c r="M33" s="5">
        <v>426</v>
      </c>
    </row>
    <row r="34" spans="3:13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1"/>
    </row>
    <row r="35" spans="2:13" ht="12.75">
      <c r="B35" s="3" t="s">
        <v>66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1"/>
    </row>
    <row r="36" spans="3:15" ht="12.75">
      <c r="C36" s="3">
        <v>1990</v>
      </c>
      <c r="D36" s="3">
        <v>1991</v>
      </c>
      <c r="E36" s="3">
        <v>1992</v>
      </c>
      <c r="F36" s="3">
        <v>1993</v>
      </c>
      <c r="G36" s="3">
        <v>1994</v>
      </c>
      <c r="H36" s="3">
        <v>1995</v>
      </c>
      <c r="I36" s="3">
        <v>1996</v>
      </c>
      <c r="J36" s="3">
        <v>1997</v>
      </c>
      <c r="K36" s="3">
        <v>1998</v>
      </c>
      <c r="L36" s="3">
        <v>1999</v>
      </c>
      <c r="M36" s="3">
        <v>2000</v>
      </c>
      <c r="N36" s="3" t="s">
        <v>38</v>
      </c>
      <c r="O36" s="8" t="s">
        <v>73</v>
      </c>
    </row>
    <row r="37" spans="2:16" ht="12.75">
      <c r="B37" t="s">
        <v>69</v>
      </c>
      <c r="C37" s="5">
        <f>SUM(C4:C19)</f>
        <v>8485785.1</v>
      </c>
      <c r="D37" s="5">
        <f aca="true" t="shared" si="0" ref="D37:L37">SUM(D4:D19)</f>
        <v>8627246.8</v>
      </c>
      <c r="E37" s="5">
        <f t="shared" si="0"/>
        <v>9982960.1</v>
      </c>
      <c r="F37" s="5">
        <f t="shared" si="0"/>
        <v>9936848</v>
      </c>
      <c r="G37" s="5">
        <f t="shared" si="0"/>
        <v>10055591.6</v>
      </c>
      <c r="H37" s="5">
        <f t="shared" si="0"/>
        <v>10633975.999999998</v>
      </c>
      <c r="I37" s="5">
        <f t="shared" si="0"/>
        <v>10586589.6</v>
      </c>
      <c r="J37" s="5">
        <f t="shared" si="0"/>
        <v>11162066.399999999</v>
      </c>
      <c r="K37" s="5">
        <f t="shared" si="0"/>
        <v>10420188.900000002</v>
      </c>
      <c r="L37" s="5">
        <f t="shared" si="0"/>
        <v>9831257.6</v>
      </c>
      <c r="M37" s="5">
        <f>SUM(M4:M19)</f>
        <v>10077926.200000001</v>
      </c>
      <c r="N37" s="5">
        <f>AVERAGE(C37:M37)</f>
        <v>9981857.845454546</v>
      </c>
      <c r="O37" s="9">
        <f>100*(M37-C37)/C37</f>
        <v>18.762448980707767</v>
      </c>
      <c r="P37" s="9">
        <f>(M37-C37)</f>
        <v>1592141.1000000015</v>
      </c>
    </row>
    <row r="38" spans="2:16" ht="12.75">
      <c r="B38" t="s">
        <v>70</v>
      </c>
      <c r="C38" s="5">
        <f>SUM(C20:C33)</f>
        <v>646605.7</v>
      </c>
      <c r="D38" s="5">
        <f aca="true" t="shared" si="1" ref="D38:L38">SUM(D20:D33)</f>
        <v>612237.5</v>
      </c>
      <c r="E38" s="5">
        <f t="shared" si="1"/>
        <v>698671.5</v>
      </c>
      <c r="F38" s="5">
        <f t="shared" si="1"/>
        <v>785113.9</v>
      </c>
      <c r="G38" s="5">
        <f t="shared" si="1"/>
        <v>858095.4</v>
      </c>
      <c r="H38" s="5">
        <f t="shared" si="1"/>
        <v>988259.4</v>
      </c>
      <c r="I38" s="5">
        <f t="shared" si="1"/>
        <v>897863.2</v>
      </c>
      <c r="J38" s="5">
        <f t="shared" si="1"/>
        <v>848896.2</v>
      </c>
      <c r="K38" s="5">
        <f t="shared" si="1"/>
        <v>796062.9</v>
      </c>
      <c r="L38" s="5">
        <f t="shared" si="1"/>
        <v>882642.9</v>
      </c>
      <c r="M38" s="5">
        <f>SUM(M20:M33)</f>
        <v>837444.5</v>
      </c>
      <c r="N38" s="5">
        <f>AVERAGE(C38:M38)</f>
        <v>804717.5545454547</v>
      </c>
      <c r="O38" s="9">
        <f>100*(M38-C38)/C38</f>
        <v>29.51393716448835</v>
      </c>
      <c r="P38" s="9">
        <f>(M38-C38)</f>
        <v>190838.80000000005</v>
      </c>
    </row>
    <row r="39" spans="2:16" ht="12.75">
      <c r="B39" t="s">
        <v>36</v>
      </c>
      <c r="C39" s="5">
        <f aca="true" t="shared" si="2" ref="C39:M39">SUM(C4:C33)</f>
        <v>9132390.799999999</v>
      </c>
      <c r="D39" s="5">
        <f t="shared" si="2"/>
        <v>9239484.3</v>
      </c>
      <c r="E39" s="5">
        <f t="shared" si="2"/>
        <v>10681631.6</v>
      </c>
      <c r="F39" s="5">
        <f t="shared" si="2"/>
        <v>10721961.9</v>
      </c>
      <c r="G39" s="5">
        <f t="shared" si="2"/>
        <v>10913687</v>
      </c>
      <c r="H39" s="5">
        <f t="shared" si="2"/>
        <v>11622235.399999999</v>
      </c>
      <c r="I39" s="5">
        <f t="shared" si="2"/>
        <v>11484452.799999999</v>
      </c>
      <c r="J39" s="5">
        <f t="shared" si="2"/>
        <v>12010962.6</v>
      </c>
      <c r="K39" s="5">
        <f t="shared" si="2"/>
        <v>11216251.800000003</v>
      </c>
      <c r="L39" s="5">
        <f t="shared" si="2"/>
        <v>10713900.5</v>
      </c>
      <c r="M39" s="5">
        <f t="shared" si="2"/>
        <v>10915370.700000001</v>
      </c>
      <c r="N39" s="5">
        <f>AVERAGE(C39:M39)</f>
        <v>10786575.399999999</v>
      </c>
      <c r="O39" s="9">
        <f>100*(M39-C39)/C39</f>
        <v>19.523692525291434</v>
      </c>
      <c r="P39" s="9">
        <f>(M39-C39)</f>
        <v>1782979.9000000022</v>
      </c>
    </row>
    <row r="40" spans="3:14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ht="12.75">
      <c r="C41" s="5"/>
    </row>
    <row r="42" spans="2:15" ht="12.75">
      <c r="B42" s="3" t="s">
        <v>67</v>
      </c>
      <c r="N42" s="3" t="s">
        <v>56</v>
      </c>
      <c r="O42" s="3" t="s">
        <v>57</v>
      </c>
    </row>
    <row r="43" spans="4:15" s="3" customFormat="1" ht="12.75">
      <c r="D43" s="3" t="s">
        <v>45</v>
      </c>
      <c r="E43" s="3" t="s">
        <v>46</v>
      </c>
      <c r="F43" s="3" t="s">
        <v>47</v>
      </c>
      <c r="G43" s="3" t="s">
        <v>48</v>
      </c>
      <c r="H43" s="3" t="s">
        <v>49</v>
      </c>
      <c r="I43" s="3" t="s">
        <v>50</v>
      </c>
      <c r="J43" s="3" t="s">
        <v>51</v>
      </c>
      <c r="K43" s="3" t="s">
        <v>52</v>
      </c>
      <c r="L43" s="3" t="s">
        <v>53</v>
      </c>
      <c r="M43" s="3" t="s">
        <v>54</v>
      </c>
      <c r="N43" s="3" t="s">
        <v>55</v>
      </c>
      <c r="O43" s="3" t="s">
        <v>55</v>
      </c>
    </row>
    <row r="44" spans="2:15" ht="12.75">
      <c r="B44" t="s">
        <v>69</v>
      </c>
      <c r="D44" s="6">
        <f>(D37-C37)/C37</f>
        <v>0.016670431590354688</v>
      </c>
      <c r="E44" s="6">
        <f aca="true" t="shared" si="3" ref="E44:M44">(E37-D37)/D37</f>
        <v>0.1571432151448361</v>
      </c>
      <c r="F44" s="6">
        <f t="shared" si="3"/>
        <v>-0.004619080867607557</v>
      </c>
      <c r="G44" s="6">
        <f t="shared" si="3"/>
        <v>0.01194982553823905</v>
      </c>
      <c r="H44" s="6">
        <f t="shared" si="3"/>
        <v>0.057518684430262514</v>
      </c>
      <c r="I44" s="6">
        <f t="shared" si="3"/>
        <v>-0.004456131930333351</v>
      </c>
      <c r="J44" s="6">
        <f t="shared" si="3"/>
        <v>0.05435903551035915</v>
      </c>
      <c r="K44" s="6">
        <f t="shared" si="3"/>
        <v>-0.06646417190279359</v>
      </c>
      <c r="L44" s="6">
        <f t="shared" si="3"/>
        <v>-0.05651829402056257</v>
      </c>
      <c r="M44" s="6">
        <f t="shared" si="3"/>
        <v>0.025090238709643973</v>
      </c>
      <c r="N44" s="6">
        <f>(M37-C37)/C37</f>
        <v>0.18762448980707766</v>
      </c>
      <c r="O44" s="5">
        <f>M37-C37</f>
        <v>1592141.1000000015</v>
      </c>
    </row>
    <row r="45" spans="2:15" ht="12.75">
      <c r="B45" t="s">
        <v>70</v>
      </c>
      <c r="D45" s="6">
        <f aca="true" t="shared" si="4" ref="D45:M45">(D38-C38)/C38</f>
        <v>-0.05315171208667037</v>
      </c>
      <c r="E45" s="6">
        <f t="shared" si="4"/>
        <v>0.14117723922497397</v>
      </c>
      <c r="F45" s="6">
        <f t="shared" si="4"/>
        <v>0.12372395324555248</v>
      </c>
      <c r="G45" s="6">
        <f t="shared" si="4"/>
        <v>0.09295657610953009</v>
      </c>
      <c r="H45" s="6">
        <f t="shared" si="4"/>
        <v>0.15168942753917572</v>
      </c>
      <c r="I45" s="6">
        <f t="shared" si="4"/>
        <v>-0.09147011402067116</v>
      </c>
      <c r="J45" s="6">
        <f t="shared" si="4"/>
        <v>-0.054537261355627455</v>
      </c>
      <c r="K45" s="6">
        <f t="shared" si="4"/>
        <v>-0.06223764460248489</v>
      </c>
      <c r="L45" s="6">
        <f t="shared" si="4"/>
        <v>0.10876024997522181</v>
      </c>
      <c r="M45" s="6">
        <f t="shared" si="4"/>
        <v>-0.05120802535204217</v>
      </c>
      <c r="N45" s="6">
        <f>(M38-C38)/C38</f>
        <v>0.2951393716448835</v>
      </c>
      <c r="O45" s="5">
        <f>M38-C38</f>
        <v>190838.80000000005</v>
      </c>
    </row>
    <row r="46" spans="2:15" ht="12.75">
      <c r="B46" t="s">
        <v>36</v>
      </c>
      <c r="D46" s="6">
        <f aca="true" t="shared" si="5" ref="D46:M46">(D39-C39)/C39</f>
        <v>0.011726775862461106</v>
      </c>
      <c r="E46" s="6">
        <f t="shared" si="5"/>
        <v>0.1560852590008729</v>
      </c>
      <c r="F46" s="6">
        <f t="shared" si="5"/>
        <v>0.00377566850367698</v>
      </c>
      <c r="G46" s="6">
        <f t="shared" si="5"/>
        <v>0.017881531550676337</v>
      </c>
      <c r="H46" s="6">
        <f t="shared" si="5"/>
        <v>0.06492291743386067</v>
      </c>
      <c r="I46" s="6">
        <f t="shared" si="5"/>
        <v>-0.011855085984577428</v>
      </c>
      <c r="J46" s="6">
        <f t="shared" si="5"/>
        <v>0.04584544071616549</v>
      </c>
      <c r="K46" s="6">
        <f t="shared" si="5"/>
        <v>-0.06616545454899651</v>
      </c>
      <c r="L46" s="6">
        <f t="shared" si="5"/>
        <v>-0.04478780513825505</v>
      </c>
      <c r="M46" s="6">
        <f t="shared" si="5"/>
        <v>0.018804561419998356</v>
      </c>
      <c r="N46" s="6">
        <f>(M39-C39)/C39</f>
        <v>0.19523692525291433</v>
      </c>
      <c r="O46" s="5">
        <f>M39-C39</f>
        <v>1782979.9000000022</v>
      </c>
    </row>
    <row r="47" spans="4:15" ht="12.7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5"/>
    </row>
    <row r="48" spans="2:14" ht="12.75">
      <c r="B48" s="3" t="s">
        <v>68</v>
      </c>
      <c r="N48" s="5"/>
    </row>
    <row r="49" spans="3:14" s="3" customFormat="1" ht="12.75">
      <c r="C49" s="3">
        <v>1990</v>
      </c>
      <c r="D49" s="3">
        <v>1991</v>
      </c>
      <c r="E49" s="3">
        <v>1992</v>
      </c>
      <c r="F49" s="3">
        <v>1993</v>
      </c>
      <c r="G49" s="3">
        <v>1994</v>
      </c>
      <c r="H49" s="3">
        <v>1995</v>
      </c>
      <c r="I49" s="3">
        <v>1996</v>
      </c>
      <c r="J49" s="3">
        <v>1997</v>
      </c>
      <c r="K49" s="3">
        <v>1998</v>
      </c>
      <c r="L49" s="3">
        <v>1999</v>
      </c>
      <c r="M49" s="3">
        <v>2000</v>
      </c>
      <c r="N49" s="3" t="s">
        <v>38</v>
      </c>
    </row>
    <row r="50" spans="2:14" ht="12.75">
      <c r="B50" t="s">
        <v>69</v>
      </c>
      <c r="C50" s="6">
        <f aca="true" t="shared" si="6" ref="C50:N50">C37/C$39</f>
        <v>0.9291964487546898</v>
      </c>
      <c r="D50" s="6">
        <f t="shared" si="6"/>
        <v>0.9337368320437538</v>
      </c>
      <c r="E50" s="6">
        <f t="shared" si="6"/>
        <v>0.9345913128103014</v>
      </c>
      <c r="F50" s="6">
        <f t="shared" si="6"/>
        <v>0.9267751641609545</v>
      </c>
      <c r="G50" s="6">
        <f t="shared" si="6"/>
        <v>0.9213743806286546</v>
      </c>
      <c r="H50" s="6">
        <f t="shared" si="6"/>
        <v>0.9149682168716011</v>
      </c>
      <c r="I50" s="6">
        <f t="shared" si="6"/>
        <v>0.9218192441872373</v>
      </c>
      <c r="J50" s="6">
        <f t="shared" si="6"/>
        <v>0.9293232167753148</v>
      </c>
      <c r="K50" s="6">
        <f t="shared" si="6"/>
        <v>0.9290259425167328</v>
      </c>
      <c r="L50" s="6">
        <f t="shared" si="6"/>
        <v>0.9176170340577644</v>
      </c>
      <c r="M50" s="6">
        <f t="shared" si="6"/>
        <v>0.9232784187531075</v>
      </c>
      <c r="N50" s="6">
        <f t="shared" si="6"/>
        <v>0.9253963816406964</v>
      </c>
    </row>
    <row r="51" spans="2:14" ht="12.75">
      <c r="B51" t="s">
        <v>70</v>
      </c>
      <c r="C51" s="6">
        <f aca="true" t="shared" si="7" ref="C51:N51">C38/C$39</f>
        <v>0.07080355124531026</v>
      </c>
      <c r="D51" s="6">
        <f t="shared" si="7"/>
        <v>0.0662631679562462</v>
      </c>
      <c r="E51" s="6">
        <f t="shared" si="7"/>
        <v>0.06540868718969862</v>
      </c>
      <c r="F51" s="6">
        <f t="shared" si="7"/>
        <v>0.07322483583904546</v>
      </c>
      <c r="G51" s="6">
        <f t="shared" si="7"/>
        <v>0.07862561937134536</v>
      </c>
      <c r="H51" s="6">
        <f t="shared" si="7"/>
        <v>0.08503178312839887</v>
      </c>
      <c r="I51" s="6">
        <f t="shared" si="7"/>
        <v>0.0781807558127628</v>
      </c>
      <c r="J51" s="6">
        <f t="shared" si="7"/>
        <v>0.07067678322468508</v>
      </c>
      <c r="K51" s="6">
        <f t="shared" si="7"/>
        <v>0.07097405748326725</v>
      </c>
      <c r="L51" s="6">
        <f t="shared" si="7"/>
        <v>0.08238296594223551</v>
      </c>
      <c r="M51" s="6">
        <f t="shared" si="7"/>
        <v>0.0767215812468925</v>
      </c>
      <c r="N51" s="6">
        <f t="shared" si="7"/>
        <v>0.0746036183593038</v>
      </c>
    </row>
    <row r="52" spans="3:14" ht="12.7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4" ht="12.75">
      <c r="A54" s="3" t="s">
        <v>61</v>
      </c>
    </row>
    <row r="55" ht="12.75">
      <c r="B55" t="s">
        <v>60</v>
      </c>
    </row>
    <row r="56" spans="1:13" ht="12.75">
      <c r="A56" s="3" t="s">
        <v>32</v>
      </c>
      <c r="B56" s="3" t="s">
        <v>0</v>
      </c>
      <c r="C56" s="3">
        <v>1990</v>
      </c>
      <c r="D56" s="3">
        <v>1991</v>
      </c>
      <c r="E56" s="3">
        <v>1992</v>
      </c>
      <c r="F56" s="3">
        <v>1993</v>
      </c>
      <c r="G56" s="3">
        <v>1994</v>
      </c>
      <c r="H56" s="3">
        <v>1995</v>
      </c>
      <c r="I56" s="3">
        <v>1996</v>
      </c>
      <c r="J56" s="3">
        <v>1997</v>
      </c>
      <c r="K56" s="3">
        <v>1998</v>
      </c>
      <c r="L56" s="3">
        <v>1999</v>
      </c>
      <c r="M56" s="3">
        <v>2000</v>
      </c>
    </row>
    <row r="57" spans="1:13" ht="12.75">
      <c r="A57" t="s">
        <v>33</v>
      </c>
      <c r="B57" t="s">
        <v>2</v>
      </c>
      <c r="C57" s="1">
        <v>40949</v>
      </c>
      <c r="D57" s="1">
        <v>39380</v>
      </c>
      <c r="E57" s="1">
        <v>36609</v>
      </c>
      <c r="F57" s="1">
        <v>35587</v>
      </c>
      <c r="G57" s="1">
        <v>33745</v>
      </c>
      <c r="H57" s="1">
        <v>35088</v>
      </c>
      <c r="I57" s="1">
        <v>30312</v>
      </c>
      <c r="J57" s="1">
        <v>29989</v>
      </c>
      <c r="K57" s="1">
        <v>30324</v>
      </c>
      <c r="L57" s="1">
        <v>29340</v>
      </c>
      <c r="M57" s="1">
        <v>29289</v>
      </c>
    </row>
    <row r="58" spans="1:13" ht="12.75">
      <c r="A58" t="s">
        <v>33</v>
      </c>
      <c r="B58" t="s">
        <v>8</v>
      </c>
      <c r="C58" s="1">
        <v>1475305</v>
      </c>
      <c r="D58" s="1">
        <v>1750765</v>
      </c>
      <c r="E58" s="1">
        <v>1953175</v>
      </c>
      <c r="F58" s="1">
        <v>1613952</v>
      </c>
      <c r="G58" s="1">
        <v>1873073</v>
      </c>
      <c r="H58" s="1">
        <v>1998769</v>
      </c>
      <c r="I58" s="1">
        <v>1681321</v>
      </c>
      <c r="J58" s="1">
        <v>1826620</v>
      </c>
      <c r="K58" s="1">
        <v>1556986</v>
      </c>
      <c r="L58" s="1">
        <v>1404799</v>
      </c>
      <c r="M58" s="1">
        <v>1533906</v>
      </c>
    </row>
    <row r="59" spans="1:13" ht="12.75">
      <c r="A59" t="s">
        <v>33</v>
      </c>
      <c r="B59" t="s">
        <v>10</v>
      </c>
      <c r="C59" s="1">
        <v>92523</v>
      </c>
      <c r="D59" s="1">
        <v>79061</v>
      </c>
      <c r="E59" s="1">
        <v>100346</v>
      </c>
      <c r="F59" s="1">
        <v>104772</v>
      </c>
      <c r="G59" s="1">
        <v>116374</v>
      </c>
      <c r="H59" s="1">
        <v>119048</v>
      </c>
      <c r="I59" s="1">
        <v>131459</v>
      </c>
      <c r="J59" s="1">
        <v>132567</v>
      </c>
      <c r="K59" s="1">
        <v>134868</v>
      </c>
      <c r="L59" s="1">
        <v>123747</v>
      </c>
      <c r="M59" s="1">
        <v>126093</v>
      </c>
    </row>
    <row r="60" spans="1:13" ht="12.75">
      <c r="A60" t="s">
        <v>33</v>
      </c>
      <c r="B60" t="s">
        <v>11</v>
      </c>
      <c r="C60" s="1">
        <v>694671.8</v>
      </c>
      <c r="D60" s="1">
        <v>652872.5</v>
      </c>
      <c r="E60" s="1">
        <v>664308.5</v>
      </c>
      <c r="F60" s="1">
        <v>675396.5</v>
      </c>
      <c r="G60" s="1">
        <v>699447.6</v>
      </c>
      <c r="H60" s="1">
        <v>683538.3</v>
      </c>
      <c r="I60" s="1">
        <v>638886.9</v>
      </c>
      <c r="J60" s="1">
        <v>639802.5</v>
      </c>
      <c r="K60" s="1">
        <v>606871.5</v>
      </c>
      <c r="L60" s="1">
        <v>673695.8</v>
      </c>
      <c r="M60" s="1">
        <v>665137.6</v>
      </c>
    </row>
    <row r="61" spans="1:13" ht="12.75">
      <c r="A61" t="s">
        <v>33</v>
      </c>
      <c r="B61" t="s">
        <v>13</v>
      </c>
      <c r="C61" s="1">
        <v>315967</v>
      </c>
      <c r="D61" s="1">
        <v>226860</v>
      </c>
      <c r="E61" s="1">
        <v>208120</v>
      </c>
      <c r="F61" s="1">
        <v>242173</v>
      </c>
      <c r="G61" s="1">
        <v>219253</v>
      </c>
      <c r="H61" s="1">
        <v>216903</v>
      </c>
      <c r="I61" s="1">
        <v>213424</v>
      </c>
      <c r="J61" s="1">
        <v>236436</v>
      </c>
      <c r="K61" s="1">
        <v>243706</v>
      </c>
      <c r="L61" s="1">
        <v>216057</v>
      </c>
      <c r="M61" s="1">
        <v>182821</v>
      </c>
    </row>
    <row r="62" spans="1:13" ht="12.75">
      <c r="A62" t="s">
        <v>33</v>
      </c>
      <c r="B62" t="s">
        <v>14</v>
      </c>
      <c r="C62" s="1">
        <v>128685</v>
      </c>
      <c r="D62" s="1">
        <v>136370.9</v>
      </c>
      <c r="E62" s="1">
        <v>150242.8</v>
      </c>
      <c r="F62" s="1">
        <v>156140.5</v>
      </c>
      <c r="G62" s="1">
        <v>177672.9</v>
      </c>
      <c r="H62" s="1">
        <v>148193.5</v>
      </c>
      <c r="I62" s="1">
        <v>146544.2</v>
      </c>
      <c r="J62" s="1">
        <v>154498.1</v>
      </c>
      <c r="K62" s="1">
        <v>105773.4</v>
      </c>
      <c r="L62" s="1">
        <v>115502.8</v>
      </c>
      <c r="M62" s="1">
        <v>95858.7</v>
      </c>
    </row>
    <row r="63" spans="1:13" ht="12.75">
      <c r="A63" t="s">
        <v>33</v>
      </c>
      <c r="B63" t="s">
        <v>15</v>
      </c>
      <c r="C63" s="1">
        <v>1520678</v>
      </c>
      <c r="D63" s="1">
        <v>1055111</v>
      </c>
      <c r="E63" s="1">
        <v>1582325</v>
      </c>
      <c r="F63" s="1">
        <v>1725977</v>
      </c>
      <c r="G63" s="1">
        <v>1570246</v>
      </c>
      <c r="H63" s="1">
        <v>1623650</v>
      </c>
      <c r="I63" s="1">
        <v>2073971</v>
      </c>
      <c r="J63" s="1">
        <v>2225045</v>
      </c>
      <c r="K63" s="1">
        <v>1699305</v>
      </c>
      <c r="L63" s="1">
        <v>1754044</v>
      </c>
      <c r="M63" s="1">
        <v>1999847</v>
      </c>
    </row>
    <row r="64" spans="1:13" ht="12.75">
      <c r="A64" t="s">
        <v>33</v>
      </c>
      <c r="B64" t="s">
        <v>16</v>
      </c>
      <c r="C64" s="1">
        <v>245638</v>
      </c>
      <c r="D64" s="1">
        <v>262772</v>
      </c>
      <c r="E64" s="1">
        <v>277085</v>
      </c>
      <c r="F64" s="1">
        <v>305768</v>
      </c>
      <c r="G64" s="1">
        <v>323978</v>
      </c>
      <c r="H64" s="1">
        <v>416327</v>
      </c>
      <c r="I64" s="1">
        <v>362584</v>
      </c>
      <c r="J64" s="1">
        <v>324255</v>
      </c>
      <c r="K64" s="1">
        <v>356398</v>
      </c>
      <c r="L64" s="1">
        <v>316192</v>
      </c>
      <c r="M64" s="1">
        <v>308370</v>
      </c>
    </row>
    <row r="65" spans="1:13" ht="12.75">
      <c r="A65" t="s">
        <v>33</v>
      </c>
      <c r="B65" t="s">
        <v>17</v>
      </c>
      <c r="C65" s="1">
        <v>360862.2</v>
      </c>
      <c r="D65" s="1">
        <v>398362.2</v>
      </c>
      <c r="E65" s="1">
        <v>387391.5</v>
      </c>
      <c r="F65" s="1">
        <v>386752.4</v>
      </c>
      <c r="G65" s="1">
        <v>388310.8</v>
      </c>
      <c r="H65" s="1">
        <v>387262.1</v>
      </c>
      <c r="I65" s="1">
        <v>360990.5</v>
      </c>
      <c r="J65" s="1">
        <v>338959.6</v>
      </c>
      <c r="K65" s="1">
        <v>315128.7</v>
      </c>
      <c r="L65" s="1">
        <v>290724.4</v>
      </c>
      <c r="M65" s="1">
        <v>297389.9</v>
      </c>
    </row>
    <row r="66" spans="1:13" ht="12.75">
      <c r="A66" t="s">
        <v>33</v>
      </c>
      <c r="B66" t="s">
        <v>21</v>
      </c>
      <c r="C66" s="1">
        <v>2</v>
      </c>
      <c r="D66" s="1">
        <v>2</v>
      </c>
      <c r="E66" s="1">
        <v>3</v>
      </c>
      <c r="F66" s="1">
        <v>3</v>
      </c>
      <c r="G66" s="1">
        <v>3</v>
      </c>
      <c r="H66" s="1">
        <v>3</v>
      </c>
      <c r="I66" s="1">
        <v>3</v>
      </c>
      <c r="J66" s="1">
        <v>3</v>
      </c>
      <c r="K66" s="1">
        <v>3</v>
      </c>
      <c r="L66" s="1">
        <v>3</v>
      </c>
      <c r="M66" s="1">
        <v>3</v>
      </c>
    </row>
    <row r="67" spans="1:13" ht="12.75">
      <c r="A67" t="s">
        <v>33</v>
      </c>
      <c r="B67" t="s">
        <v>22</v>
      </c>
      <c r="C67" s="1">
        <v>403656</v>
      </c>
      <c r="D67" s="1">
        <v>403673</v>
      </c>
      <c r="E67" s="1">
        <v>430683</v>
      </c>
      <c r="F67" s="1">
        <v>460155</v>
      </c>
      <c r="G67" s="1">
        <v>417607</v>
      </c>
      <c r="H67" s="1">
        <v>433985</v>
      </c>
      <c r="I67" s="1">
        <v>408641</v>
      </c>
      <c r="J67" s="1">
        <v>449506</v>
      </c>
      <c r="K67" s="1">
        <v>535079</v>
      </c>
      <c r="L67" s="1">
        <v>512308</v>
      </c>
      <c r="M67" s="1">
        <v>493524</v>
      </c>
    </row>
    <row r="68" spans="1:13" ht="12.75">
      <c r="A68" t="s">
        <v>33</v>
      </c>
      <c r="B68" t="s">
        <v>23</v>
      </c>
      <c r="C68" s="1">
        <v>1799459</v>
      </c>
      <c r="D68" s="1">
        <v>2202143</v>
      </c>
      <c r="E68" s="1">
        <v>2619537</v>
      </c>
      <c r="F68" s="1">
        <v>2584302</v>
      </c>
      <c r="G68" s="1">
        <v>2550752</v>
      </c>
      <c r="H68" s="1">
        <v>2708731</v>
      </c>
      <c r="I68" s="1">
        <v>2821279</v>
      </c>
      <c r="J68" s="1">
        <v>3054301</v>
      </c>
      <c r="K68" s="1">
        <v>3040478</v>
      </c>
      <c r="L68" s="1">
        <v>2798101</v>
      </c>
      <c r="M68" s="1">
        <v>2895263</v>
      </c>
    </row>
    <row r="69" spans="1:13" ht="12.75">
      <c r="A69" t="s">
        <v>33</v>
      </c>
      <c r="B69" t="s">
        <v>25</v>
      </c>
      <c r="C69" s="1">
        <v>326188</v>
      </c>
      <c r="D69" s="1">
        <v>325696</v>
      </c>
      <c r="E69" s="1">
        <v>297167</v>
      </c>
      <c r="F69" s="1">
        <v>290799</v>
      </c>
      <c r="G69" s="1">
        <v>265869</v>
      </c>
      <c r="H69" s="1">
        <v>263398</v>
      </c>
      <c r="I69" s="1">
        <v>262125</v>
      </c>
      <c r="J69" s="1">
        <v>223666</v>
      </c>
      <c r="K69" s="1">
        <v>225196</v>
      </c>
      <c r="L69" s="1">
        <v>210378</v>
      </c>
      <c r="M69" s="1">
        <v>188377</v>
      </c>
    </row>
    <row r="70" spans="1:13" ht="12.75">
      <c r="A70" t="s">
        <v>33</v>
      </c>
      <c r="B70" t="s">
        <v>28</v>
      </c>
      <c r="C70" s="1">
        <v>1115277.2</v>
      </c>
      <c r="D70" s="1">
        <v>1063217.3</v>
      </c>
      <c r="E70" s="1">
        <v>1079655.4</v>
      </c>
      <c r="F70" s="1">
        <v>1083058.6</v>
      </c>
      <c r="G70" s="1">
        <v>1103230.3</v>
      </c>
      <c r="H70" s="1">
        <v>1186356.1</v>
      </c>
      <c r="I70" s="1">
        <v>1175113</v>
      </c>
      <c r="J70" s="1">
        <v>1205325.2</v>
      </c>
      <c r="K70" s="1">
        <v>1268187.3</v>
      </c>
      <c r="L70" s="1">
        <v>1195186.6</v>
      </c>
      <c r="M70" s="1">
        <v>982422</v>
      </c>
    </row>
    <row r="71" spans="1:13" ht="12.75">
      <c r="A71" t="s">
        <v>33</v>
      </c>
      <c r="B71" t="s">
        <v>29</v>
      </c>
      <c r="C71" s="1">
        <v>248914</v>
      </c>
      <c r="D71" s="1">
        <v>234881</v>
      </c>
      <c r="E71" s="1">
        <v>305237</v>
      </c>
      <c r="F71" s="1">
        <v>339624</v>
      </c>
      <c r="G71" s="1">
        <v>384560</v>
      </c>
      <c r="H71" s="1">
        <v>402638</v>
      </c>
      <c r="I71" s="1">
        <v>369071</v>
      </c>
      <c r="J71" s="1">
        <v>355395</v>
      </c>
      <c r="K71" s="1">
        <v>409327</v>
      </c>
      <c r="L71" s="1">
        <v>349776</v>
      </c>
      <c r="M71" s="1">
        <v>337075</v>
      </c>
    </row>
    <row r="72" spans="1:13" ht="12.75">
      <c r="A72" t="s">
        <v>33</v>
      </c>
      <c r="B72" t="s">
        <v>41</v>
      </c>
      <c r="C72" s="1">
        <v>769003</v>
      </c>
      <c r="D72" s="1">
        <v>795164</v>
      </c>
      <c r="E72" s="1">
        <v>816674</v>
      </c>
      <c r="F72" s="1">
        <v>863089</v>
      </c>
      <c r="G72" s="1">
        <v>881510</v>
      </c>
      <c r="H72" s="1">
        <v>915182</v>
      </c>
      <c r="I72" s="1">
        <v>871615</v>
      </c>
      <c r="J72" s="1">
        <v>892869</v>
      </c>
      <c r="K72" s="1">
        <v>918516</v>
      </c>
      <c r="L72" s="1">
        <v>836063</v>
      </c>
      <c r="M72" s="1">
        <v>744615</v>
      </c>
    </row>
    <row r="73" spans="1:13" ht="12.75">
      <c r="A73" t="s">
        <v>34</v>
      </c>
      <c r="B73" t="s">
        <v>1</v>
      </c>
      <c r="C73" s="1">
        <v>8358.6</v>
      </c>
      <c r="D73" s="1">
        <v>2210.5</v>
      </c>
      <c r="E73" s="1">
        <v>1780.2</v>
      </c>
      <c r="F73" s="1">
        <v>1650.4</v>
      </c>
      <c r="G73" s="1">
        <v>1400.8</v>
      </c>
      <c r="H73" s="1">
        <v>1128.3</v>
      </c>
      <c r="I73" s="1">
        <v>1769.2</v>
      </c>
      <c r="J73" s="1">
        <v>833.8</v>
      </c>
      <c r="K73" s="1">
        <v>1860.5</v>
      </c>
      <c r="L73" s="1">
        <v>1931.9</v>
      </c>
      <c r="M73" s="1">
        <v>2366</v>
      </c>
    </row>
    <row r="74" spans="1:13" ht="12.75">
      <c r="A74" t="s">
        <v>34</v>
      </c>
      <c r="B74" t="s">
        <v>39</v>
      </c>
      <c r="C74" s="1"/>
      <c r="D74" s="1"/>
      <c r="E74" s="1">
        <v>0.5</v>
      </c>
      <c r="F74" s="1">
        <v>0.5</v>
      </c>
      <c r="G74" s="1">
        <v>0.5</v>
      </c>
      <c r="H74" s="1">
        <v>0.5</v>
      </c>
      <c r="I74" s="1">
        <v>0.5</v>
      </c>
      <c r="J74" s="1">
        <v>0.5</v>
      </c>
      <c r="K74" s="1">
        <v>0.5</v>
      </c>
      <c r="L74" s="1">
        <v>0.5</v>
      </c>
      <c r="M74" s="1">
        <v>0.5</v>
      </c>
    </row>
    <row r="75" spans="1:13" ht="12.75">
      <c r="A75" t="s">
        <v>34</v>
      </c>
      <c r="B75" t="s">
        <v>5</v>
      </c>
      <c r="C75" s="1">
        <v>47627</v>
      </c>
      <c r="D75" s="1">
        <v>48600</v>
      </c>
      <c r="E75" s="1">
        <v>22375</v>
      </c>
      <c r="F75" s="1">
        <v>12013</v>
      </c>
      <c r="G75" s="1">
        <v>5410</v>
      </c>
      <c r="H75" s="1">
        <v>7429</v>
      </c>
      <c r="I75" s="1">
        <v>7727</v>
      </c>
      <c r="J75" s="1">
        <v>9356</v>
      </c>
      <c r="K75" s="1">
        <v>16610</v>
      </c>
      <c r="L75" s="1">
        <v>8081</v>
      </c>
      <c r="M75" s="1">
        <v>6137</v>
      </c>
    </row>
    <row r="76" spans="1:13" ht="12.75">
      <c r="A76" t="s">
        <v>34</v>
      </c>
      <c r="B76" t="s">
        <v>6</v>
      </c>
      <c r="C76" s="1"/>
      <c r="D76" s="1"/>
      <c r="E76" s="1">
        <v>26811.8</v>
      </c>
      <c r="F76" s="1">
        <v>26620</v>
      </c>
      <c r="G76" s="1">
        <v>17448.5</v>
      </c>
      <c r="H76" s="1">
        <v>16157.1</v>
      </c>
      <c r="I76" s="1">
        <v>18097</v>
      </c>
      <c r="J76" s="1">
        <v>16941.9</v>
      </c>
      <c r="K76" s="1">
        <v>22285</v>
      </c>
      <c r="L76" s="1">
        <v>18992</v>
      </c>
      <c r="M76" s="1">
        <v>21072</v>
      </c>
    </row>
    <row r="77" spans="1:13" ht="12.75">
      <c r="A77" t="s">
        <v>34</v>
      </c>
      <c r="B77" t="s">
        <v>7</v>
      </c>
      <c r="C77" s="1">
        <v>2584</v>
      </c>
      <c r="D77" s="1">
        <v>2601</v>
      </c>
      <c r="E77" s="1">
        <v>2676</v>
      </c>
      <c r="F77" s="1">
        <v>2696</v>
      </c>
      <c r="G77" s="1">
        <v>2762</v>
      </c>
      <c r="H77" s="1">
        <v>2505</v>
      </c>
      <c r="I77" s="1">
        <v>5182</v>
      </c>
      <c r="J77" s="1">
        <v>15949</v>
      </c>
      <c r="K77" s="1">
        <v>18795</v>
      </c>
      <c r="L77" s="1">
        <v>5203</v>
      </c>
      <c r="M77" s="1">
        <v>2230</v>
      </c>
    </row>
    <row r="78" spans="1:13" ht="12.75">
      <c r="A78" t="s">
        <v>34</v>
      </c>
      <c r="B78" t="s">
        <v>9</v>
      </c>
      <c r="C78" s="1">
        <v>363378</v>
      </c>
      <c r="D78" s="1">
        <v>356765</v>
      </c>
      <c r="E78" s="1">
        <v>127838</v>
      </c>
      <c r="F78" s="1">
        <v>144774</v>
      </c>
      <c r="G78" s="1">
        <v>122182</v>
      </c>
      <c r="H78" s="1">
        <v>130210</v>
      </c>
      <c r="I78" s="1">
        <v>106248</v>
      </c>
      <c r="J78" s="1">
        <v>123618</v>
      </c>
      <c r="K78" s="1">
        <v>117716</v>
      </c>
      <c r="L78" s="1">
        <v>110004</v>
      </c>
      <c r="M78" s="1">
        <v>110157</v>
      </c>
    </row>
    <row r="79" spans="1:13" ht="12.75">
      <c r="A79" t="s">
        <v>34</v>
      </c>
      <c r="B79" t="s">
        <v>18</v>
      </c>
      <c r="C79" s="1">
        <v>465080</v>
      </c>
      <c r="D79" s="1">
        <v>413468</v>
      </c>
      <c r="E79" s="1">
        <v>156196</v>
      </c>
      <c r="F79" s="1">
        <v>141421</v>
      </c>
      <c r="G79" s="1">
        <v>137681</v>
      </c>
      <c r="H79" s="1">
        <v>148680</v>
      </c>
      <c r="I79" s="1">
        <v>142108</v>
      </c>
      <c r="J79" s="1">
        <v>105138</v>
      </c>
      <c r="K79" s="1">
        <v>101830</v>
      </c>
      <c r="L79" s="1">
        <v>124779</v>
      </c>
      <c r="M79" s="1">
        <v>135791</v>
      </c>
    </row>
    <row r="80" spans="1:13" ht="12.75">
      <c r="A80" t="s">
        <v>34</v>
      </c>
      <c r="B80" t="s">
        <v>19</v>
      </c>
      <c r="C80" s="1">
        <v>339613</v>
      </c>
      <c r="D80" s="1">
        <v>467789</v>
      </c>
      <c r="E80" s="1">
        <v>186945</v>
      </c>
      <c r="F80" s="1">
        <v>116025</v>
      </c>
      <c r="G80" s="1">
        <v>47975</v>
      </c>
      <c r="H80" s="1">
        <v>56108</v>
      </c>
      <c r="I80" s="1">
        <v>87219</v>
      </c>
      <c r="J80" s="1">
        <v>42289</v>
      </c>
      <c r="K80" s="1">
        <v>64841</v>
      </c>
      <c r="L80" s="1">
        <v>31879</v>
      </c>
      <c r="M80" s="1">
        <v>77076</v>
      </c>
    </row>
    <row r="81" spans="1:13" ht="12.75">
      <c r="A81" t="s">
        <v>34</v>
      </c>
      <c r="B81" t="s">
        <v>20</v>
      </c>
      <c r="C81" s="1">
        <v>759</v>
      </c>
      <c r="D81" s="1">
        <v>721</v>
      </c>
      <c r="E81" s="1">
        <v>533</v>
      </c>
      <c r="F81" s="1">
        <v>723</v>
      </c>
      <c r="G81" s="1">
        <v>2122</v>
      </c>
      <c r="H81" s="1">
        <v>4387</v>
      </c>
      <c r="I81" s="1">
        <v>9027</v>
      </c>
      <c r="J81" s="1">
        <v>875</v>
      </c>
      <c r="K81" s="1">
        <v>980</v>
      </c>
      <c r="L81" s="1">
        <v>1033</v>
      </c>
      <c r="M81" s="1">
        <v>1039</v>
      </c>
    </row>
    <row r="82" spans="1:13" ht="12.75">
      <c r="A82" t="s">
        <v>34</v>
      </c>
      <c r="B82" t="s">
        <v>24</v>
      </c>
      <c r="C82" s="1">
        <v>428011</v>
      </c>
      <c r="D82" s="1">
        <v>409389</v>
      </c>
      <c r="E82" s="1">
        <v>454747</v>
      </c>
      <c r="F82" s="1">
        <v>373031</v>
      </c>
      <c r="G82" s="1">
        <v>410450</v>
      </c>
      <c r="H82" s="1">
        <v>401346</v>
      </c>
      <c r="I82" s="1">
        <v>319262</v>
      </c>
      <c r="J82" s="1">
        <v>339829</v>
      </c>
      <c r="K82" s="1">
        <v>225026</v>
      </c>
      <c r="L82" s="1">
        <v>221236</v>
      </c>
      <c r="M82" s="1">
        <v>200811</v>
      </c>
    </row>
    <row r="83" spans="1:13" ht="12.75">
      <c r="A83" t="s">
        <v>34</v>
      </c>
      <c r="B83" t="s">
        <v>26</v>
      </c>
      <c r="C83" s="1">
        <v>79548</v>
      </c>
      <c r="D83" s="1">
        <v>84485</v>
      </c>
      <c r="E83" s="1">
        <v>60871</v>
      </c>
      <c r="F83" s="1">
        <v>5257</v>
      </c>
      <c r="G83" s="1">
        <v>11653</v>
      </c>
      <c r="H83" s="1">
        <v>40227</v>
      </c>
      <c r="I83" s="1">
        <v>12114</v>
      </c>
      <c r="J83" s="1">
        <v>3872</v>
      </c>
      <c r="K83" s="1">
        <v>4431</v>
      </c>
      <c r="L83" s="1">
        <v>2507</v>
      </c>
      <c r="M83" s="1">
        <v>2476</v>
      </c>
    </row>
    <row r="84" spans="1:13" ht="12.75">
      <c r="A84" t="s">
        <v>34</v>
      </c>
      <c r="B84" t="s">
        <v>27</v>
      </c>
      <c r="C84" s="1"/>
      <c r="D84" s="1"/>
      <c r="E84" s="1">
        <v>3612</v>
      </c>
      <c r="F84" s="1">
        <v>1987</v>
      </c>
      <c r="G84" s="1">
        <v>2007</v>
      </c>
      <c r="H84" s="1">
        <v>1849</v>
      </c>
      <c r="I84" s="1">
        <v>2078</v>
      </c>
      <c r="J84" s="1">
        <v>2065</v>
      </c>
      <c r="K84" s="1">
        <v>1959</v>
      </c>
      <c r="L84" s="1">
        <v>1783</v>
      </c>
      <c r="M84" s="1">
        <v>1630</v>
      </c>
    </row>
    <row r="85" spans="1:13" ht="12.75">
      <c r="A85" t="s">
        <v>34</v>
      </c>
      <c r="B85" t="s">
        <v>30</v>
      </c>
      <c r="C85" s="1">
        <v>341889.1</v>
      </c>
      <c r="D85" s="1">
        <v>317548</v>
      </c>
      <c r="E85" s="1">
        <v>407004</v>
      </c>
      <c r="F85" s="1">
        <v>503960</v>
      </c>
      <c r="G85" s="1">
        <v>544738</v>
      </c>
      <c r="H85" s="1">
        <v>585994</v>
      </c>
      <c r="I85" s="1">
        <v>478227.5</v>
      </c>
      <c r="J85" s="1">
        <v>408695</v>
      </c>
      <c r="K85" s="1">
        <v>432701</v>
      </c>
      <c r="L85" s="1">
        <v>523844</v>
      </c>
      <c r="M85" s="1">
        <v>460528</v>
      </c>
    </row>
    <row r="86" spans="1:13" ht="12.75">
      <c r="A86" t="s">
        <v>34</v>
      </c>
      <c r="B86" t="s">
        <v>42</v>
      </c>
      <c r="C86" s="1"/>
      <c r="D86" s="1"/>
      <c r="E86" s="1">
        <v>228</v>
      </c>
      <c r="F86" s="1">
        <v>282</v>
      </c>
      <c r="G86" s="1">
        <v>263.6</v>
      </c>
      <c r="H86" s="1">
        <v>371.5</v>
      </c>
      <c r="I86" s="1">
        <v>379</v>
      </c>
      <c r="J86" s="1">
        <v>375</v>
      </c>
      <c r="K86" s="1">
        <v>412.9</v>
      </c>
      <c r="L86" s="1">
        <v>425.5</v>
      </c>
      <c r="M86" s="1">
        <v>426</v>
      </c>
    </row>
    <row r="88" spans="2:13" ht="12.75">
      <c r="B88" s="3" t="s">
        <v>62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1"/>
    </row>
    <row r="89" spans="3:14" ht="12.75">
      <c r="C89" s="3">
        <v>1990</v>
      </c>
      <c r="D89" s="3">
        <v>1991</v>
      </c>
      <c r="E89" s="3">
        <v>1992</v>
      </c>
      <c r="F89" s="3">
        <v>1993</v>
      </c>
      <c r="G89" s="3">
        <v>1994</v>
      </c>
      <c r="H89" s="3">
        <v>1995</v>
      </c>
      <c r="I89" s="3">
        <v>1996</v>
      </c>
      <c r="J89" s="3">
        <v>1997</v>
      </c>
      <c r="K89" s="3">
        <v>1998</v>
      </c>
      <c r="L89" s="3">
        <v>1999</v>
      </c>
      <c r="M89" s="3">
        <v>2000</v>
      </c>
      <c r="N89" s="3" t="s">
        <v>38</v>
      </c>
    </row>
    <row r="90" spans="2:14" ht="12.75">
      <c r="B90" t="s">
        <v>71</v>
      </c>
      <c r="C90" s="5">
        <f>SUM(C57:C72)</f>
        <v>9537778.2</v>
      </c>
      <c r="D90" s="5">
        <f aca="true" t="shared" si="8" ref="D90:M90">SUM(D57:D72)</f>
        <v>9626330.9</v>
      </c>
      <c r="E90" s="5">
        <f t="shared" si="8"/>
        <v>10908559.200000001</v>
      </c>
      <c r="F90" s="5">
        <f t="shared" si="8"/>
        <v>10867549</v>
      </c>
      <c r="G90" s="5">
        <f t="shared" si="8"/>
        <v>11005631.600000001</v>
      </c>
      <c r="H90" s="5">
        <f t="shared" si="8"/>
        <v>11539071.999999998</v>
      </c>
      <c r="I90" s="5">
        <f t="shared" si="8"/>
        <v>11547339.6</v>
      </c>
      <c r="J90" s="5">
        <f t="shared" si="8"/>
        <v>12089237.399999999</v>
      </c>
      <c r="K90" s="5">
        <f t="shared" si="8"/>
        <v>11446146.900000002</v>
      </c>
      <c r="L90" s="5">
        <f t="shared" si="8"/>
        <v>10825917.6</v>
      </c>
      <c r="M90" s="5">
        <f t="shared" si="8"/>
        <v>10879991.200000001</v>
      </c>
      <c r="N90" s="5">
        <f>AVERAGE(C90:M90)</f>
        <v>10933959.41818182</v>
      </c>
    </row>
    <row r="91" spans="2:14" ht="12.75">
      <c r="B91" t="s">
        <v>72</v>
      </c>
      <c r="C91" s="5">
        <f>SUM(C73:C86)</f>
        <v>2076847.7000000002</v>
      </c>
      <c r="D91" s="5">
        <f aca="true" t="shared" si="9" ref="D91:M91">SUM(D73:D86)</f>
        <v>2103576.5</v>
      </c>
      <c r="E91" s="5">
        <f t="shared" si="9"/>
        <v>1451617.5</v>
      </c>
      <c r="F91" s="5">
        <f t="shared" si="9"/>
        <v>1330439.9</v>
      </c>
      <c r="G91" s="5">
        <f t="shared" si="9"/>
        <v>1306093.4000000001</v>
      </c>
      <c r="H91" s="5">
        <f t="shared" si="9"/>
        <v>1396392.4</v>
      </c>
      <c r="I91" s="5">
        <f t="shared" si="9"/>
        <v>1189438.2</v>
      </c>
      <c r="J91" s="5">
        <f t="shared" si="9"/>
        <v>1069837.2</v>
      </c>
      <c r="K91" s="5">
        <f t="shared" si="9"/>
        <v>1009447.9</v>
      </c>
      <c r="L91" s="5">
        <f t="shared" si="9"/>
        <v>1051698.9</v>
      </c>
      <c r="M91" s="5">
        <f t="shared" si="9"/>
        <v>1021739.5</v>
      </c>
      <c r="N91" s="5">
        <f>AVERAGE(C91:M91)</f>
        <v>1364284.4636363636</v>
      </c>
    </row>
    <row r="92" spans="2:14" ht="12.75">
      <c r="B92" t="s">
        <v>36</v>
      </c>
      <c r="C92" s="5">
        <f aca="true" t="shared" si="10" ref="C92:M92">SUM(C57:C86)</f>
        <v>11614625.899999999</v>
      </c>
      <c r="D92" s="5">
        <f t="shared" si="10"/>
        <v>11729907.4</v>
      </c>
      <c r="E92" s="5">
        <f t="shared" si="10"/>
        <v>12360176.700000001</v>
      </c>
      <c r="F92" s="5">
        <f t="shared" si="10"/>
        <v>12197988.9</v>
      </c>
      <c r="G92" s="5">
        <f t="shared" si="10"/>
        <v>12311725.000000002</v>
      </c>
      <c r="H92" s="5">
        <f t="shared" si="10"/>
        <v>12935464.399999999</v>
      </c>
      <c r="I92" s="5">
        <f t="shared" si="10"/>
        <v>12736777.799999999</v>
      </c>
      <c r="J92" s="5">
        <f t="shared" si="10"/>
        <v>13159074.6</v>
      </c>
      <c r="K92" s="5">
        <f t="shared" si="10"/>
        <v>12455594.800000003</v>
      </c>
      <c r="L92" s="5">
        <f t="shared" si="10"/>
        <v>11877616.5</v>
      </c>
      <c r="M92" s="5">
        <f t="shared" si="10"/>
        <v>11901730.700000001</v>
      </c>
      <c r="N92" s="5">
        <f>AVERAGE(C92:M92)</f>
        <v>12298243.88181818</v>
      </c>
    </row>
    <row r="95" ht="12.75">
      <c r="B95" s="3" t="s">
        <v>63</v>
      </c>
    </row>
    <row r="96" spans="3:14" ht="12.75">
      <c r="C96" s="3">
        <v>1990</v>
      </c>
      <c r="D96" s="3">
        <v>1991</v>
      </c>
      <c r="E96" s="3">
        <v>1992</v>
      </c>
      <c r="F96" s="3">
        <v>1993</v>
      </c>
      <c r="G96" s="3">
        <v>1994</v>
      </c>
      <c r="H96" s="3">
        <v>1995</v>
      </c>
      <c r="I96" s="3">
        <v>1996</v>
      </c>
      <c r="J96" s="3">
        <v>1997</v>
      </c>
      <c r="K96" s="3">
        <v>1998</v>
      </c>
      <c r="L96" s="3">
        <v>1999</v>
      </c>
      <c r="M96" s="3">
        <v>2000</v>
      </c>
      <c r="N96" s="3" t="s">
        <v>38</v>
      </c>
    </row>
    <row r="97" spans="2:14" ht="12.75">
      <c r="B97" t="s">
        <v>71</v>
      </c>
      <c r="C97" s="6">
        <f aca="true" t="shared" si="11" ref="C97:N97">(C37/C90)</f>
        <v>0.8897024990579043</v>
      </c>
      <c r="D97" s="6">
        <f t="shared" si="11"/>
        <v>0.8962134056704825</v>
      </c>
      <c r="E97" s="6">
        <f t="shared" si="11"/>
        <v>0.9151492802092506</v>
      </c>
      <c r="F97" s="6">
        <f t="shared" si="11"/>
        <v>0.9143596223950773</v>
      </c>
      <c r="G97" s="6">
        <f t="shared" si="11"/>
        <v>0.9136769215498726</v>
      </c>
      <c r="H97" s="6">
        <f t="shared" si="11"/>
        <v>0.9215624965335167</v>
      </c>
      <c r="I97" s="6">
        <f t="shared" si="11"/>
        <v>0.9167990174983682</v>
      </c>
      <c r="J97" s="6">
        <f t="shared" si="11"/>
        <v>0.923306080497683</v>
      </c>
      <c r="K97" s="6">
        <f t="shared" si="11"/>
        <v>0.910366518186133</v>
      </c>
      <c r="L97" s="6">
        <f t="shared" si="11"/>
        <v>0.9081223378238165</v>
      </c>
      <c r="M97" s="6">
        <f t="shared" si="11"/>
        <v>0.9262807308152969</v>
      </c>
      <c r="N97" s="6">
        <f t="shared" si="11"/>
        <v>0.912922525471967</v>
      </c>
    </row>
    <row r="98" spans="2:14" ht="12.75">
      <c r="B98" t="s">
        <v>72</v>
      </c>
      <c r="C98" s="6">
        <f aca="true" t="shared" si="12" ref="C98:N98">(C38/C91)</f>
        <v>0.3113399697050486</v>
      </c>
      <c r="D98" s="6">
        <f t="shared" si="12"/>
        <v>0.2910459876310655</v>
      </c>
      <c r="E98" s="6">
        <f t="shared" si="12"/>
        <v>0.4813055091992209</v>
      </c>
      <c r="F98" s="6">
        <f t="shared" si="12"/>
        <v>0.5901160210243244</v>
      </c>
      <c r="G98" s="6">
        <f t="shared" si="12"/>
        <v>0.6569939025800146</v>
      </c>
      <c r="H98" s="6">
        <f t="shared" si="12"/>
        <v>0.7077232732002838</v>
      </c>
      <c r="I98" s="6">
        <f t="shared" si="12"/>
        <v>0.7548632623367906</v>
      </c>
      <c r="J98" s="6">
        <f t="shared" si="12"/>
        <v>0.7934816624435942</v>
      </c>
      <c r="K98" s="6">
        <f t="shared" si="12"/>
        <v>0.7886121710689576</v>
      </c>
      <c r="L98" s="6">
        <f t="shared" si="12"/>
        <v>0.8392543721401631</v>
      </c>
      <c r="M98" s="6">
        <f t="shared" si="12"/>
        <v>0.8196262354543403</v>
      </c>
      <c r="N98" s="6">
        <f t="shared" si="12"/>
        <v>0.5898458686545185</v>
      </c>
    </row>
    <row r="99" spans="2:14" ht="12.75">
      <c r="B99" t="s">
        <v>36</v>
      </c>
      <c r="C99" s="6">
        <f aca="true" t="shared" si="13" ref="C99:N99">(C39/C92)</f>
        <v>0.7862836804756664</v>
      </c>
      <c r="D99" s="6">
        <f t="shared" si="13"/>
        <v>0.7876860391924322</v>
      </c>
      <c r="E99" s="6">
        <f t="shared" si="13"/>
        <v>0.8641973217098101</v>
      </c>
      <c r="F99" s="6">
        <f t="shared" si="13"/>
        <v>0.8789942332215108</v>
      </c>
      <c r="G99" s="6">
        <f t="shared" si="13"/>
        <v>0.8864466189750013</v>
      </c>
      <c r="H99" s="6">
        <f t="shared" si="13"/>
        <v>0.8984784032956714</v>
      </c>
      <c r="I99" s="6">
        <f t="shared" si="13"/>
        <v>0.9016764663979613</v>
      </c>
      <c r="J99" s="6">
        <f t="shared" si="13"/>
        <v>0.9127513115549933</v>
      </c>
      <c r="K99" s="6">
        <f t="shared" si="13"/>
        <v>0.9004990913802046</v>
      </c>
      <c r="L99" s="6">
        <f t="shared" si="13"/>
        <v>0.9020244507810132</v>
      </c>
      <c r="M99" s="6">
        <f t="shared" si="13"/>
        <v>0.9171246581810156</v>
      </c>
      <c r="N99" s="6">
        <f t="shared" si="13"/>
        <v>0.8770825740370098</v>
      </c>
    </row>
    <row r="101" ht="12.75">
      <c r="B101" s="3" t="s">
        <v>64</v>
      </c>
    </row>
    <row r="102" spans="3:14" ht="12.75">
      <c r="C102" s="3">
        <v>1990</v>
      </c>
      <c r="D102" s="3">
        <v>1991</v>
      </c>
      <c r="E102" s="3">
        <v>1992</v>
      </c>
      <c r="F102" s="3">
        <v>1993</v>
      </c>
      <c r="G102" s="3">
        <v>1994</v>
      </c>
      <c r="H102" s="3">
        <v>1995</v>
      </c>
      <c r="I102" s="3">
        <v>1996</v>
      </c>
      <c r="J102" s="3">
        <v>1997</v>
      </c>
      <c r="K102" s="3">
        <v>1998</v>
      </c>
      <c r="L102" s="3">
        <v>1999</v>
      </c>
      <c r="M102" s="3">
        <v>2000</v>
      </c>
      <c r="N102" s="3" t="s">
        <v>38</v>
      </c>
    </row>
    <row r="103" spans="2:14" ht="12.75">
      <c r="B103" t="s">
        <v>71</v>
      </c>
      <c r="C103" s="6">
        <f>1-C97</f>
        <v>0.11029750094209567</v>
      </c>
      <c r="D103" s="6">
        <f aca="true" t="shared" si="14" ref="D103:N103">1-D97</f>
        <v>0.10378659432951753</v>
      </c>
      <c r="E103" s="6">
        <f t="shared" si="14"/>
        <v>0.08485071979074943</v>
      </c>
      <c r="F103" s="6">
        <f t="shared" si="14"/>
        <v>0.08564037760492271</v>
      </c>
      <c r="G103" s="6">
        <f t="shared" si="14"/>
        <v>0.08632307845012743</v>
      </c>
      <c r="H103" s="6">
        <f t="shared" si="14"/>
        <v>0.07843750346648326</v>
      </c>
      <c r="I103" s="6">
        <f t="shared" si="14"/>
        <v>0.08320098250163177</v>
      </c>
      <c r="J103" s="6">
        <f t="shared" si="14"/>
        <v>0.07669391950231697</v>
      </c>
      <c r="K103" s="6">
        <f t="shared" si="14"/>
        <v>0.08963348181386699</v>
      </c>
      <c r="L103" s="6">
        <f t="shared" si="14"/>
        <v>0.09187766217618354</v>
      </c>
      <c r="M103" s="6">
        <f t="shared" si="14"/>
        <v>0.07371926918470306</v>
      </c>
      <c r="N103" s="6">
        <f t="shared" si="14"/>
        <v>0.08707747452803305</v>
      </c>
    </row>
    <row r="104" spans="2:14" ht="12.75">
      <c r="B104" t="s">
        <v>72</v>
      </c>
      <c r="C104" s="6">
        <f>1-C98</f>
        <v>0.6886600302949514</v>
      </c>
      <c r="D104" s="6">
        <f aca="true" t="shared" si="15" ref="D104:N104">1-D98</f>
        <v>0.7089540123689345</v>
      </c>
      <c r="E104" s="6">
        <f t="shared" si="15"/>
        <v>0.5186944908007791</v>
      </c>
      <c r="F104" s="6">
        <f t="shared" si="15"/>
        <v>0.40988397897567563</v>
      </c>
      <c r="G104" s="6">
        <f t="shared" si="15"/>
        <v>0.34300609741998545</v>
      </c>
      <c r="H104" s="6">
        <f t="shared" si="15"/>
        <v>0.29227672679971617</v>
      </c>
      <c r="I104" s="6">
        <f t="shared" si="15"/>
        <v>0.24513673766320943</v>
      </c>
      <c r="J104" s="6">
        <f t="shared" si="15"/>
        <v>0.2065183375564058</v>
      </c>
      <c r="K104" s="6">
        <f t="shared" si="15"/>
        <v>0.21138782893104235</v>
      </c>
      <c r="L104" s="6">
        <f t="shared" si="15"/>
        <v>0.16074562785983693</v>
      </c>
      <c r="M104" s="6">
        <f t="shared" si="15"/>
        <v>0.18037376454565968</v>
      </c>
      <c r="N104" s="6">
        <f t="shared" si="15"/>
        <v>0.4101541313454815</v>
      </c>
    </row>
    <row r="105" spans="2:14" ht="12.75">
      <c r="B105" t="s">
        <v>36</v>
      </c>
      <c r="C105" s="6">
        <f aca="true" t="shared" si="16" ref="C105:N105">1-C99</f>
        <v>0.21371631952433356</v>
      </c>
      <c r="D105" s="6">
        <f t="shared" si="16"/>
        <v>0.21231396080756781</v>
      </c>
      <c r="E105" s="6">
        <f t="shared" si="16"/>
        <v>0.13580267829018988</v>
      </c>
      <c r="F105" s="6">
        <f t="shared" si="16"/>
        <v>0.12100576677848918</v>
      </c>
      <c r="G105" s="6">
        <f t="shared" si="16"/>
        <v>0.11355338102499868</v>
      </c>
      <c r="H105" s="6">
        <f t="shared" si="16"/>
        <v>0.10152159670432859</v>
      </c>
      <c r="I105" s="6">
        <f t="shared" si="16"/>
        <v>0.09832353360203872</v>
      </c>
      <c r="J105" s="6">
        <f t="shared" si="16"/>
        <v>0.08724868844500666</v>
      </c>
      <c r="K105" s="6">
        <f t="shared" si="16"/>
        <v>0.09950090861979544</v>
      </c>
      <c r="L105" s="6">
        <f t="shared" si="16"/>
        <v>0.09797554921898677</v>
      </c>
      <c r="M105" s="6">
        <f t="shared" si="16"/>
        <v>0.08287534181898437</v>
      </c>
      <c r="N105" s="6">
        <f t="shared" si="16"/>
        <v>0.12291742596299016</v>
      </c>
    </row>
    <row r="108" ht="12.75">
      <c r="B108" s="3" t="s">
        <v>65</v>
      </c>
    </row>
    <row r="109" spans="3:14" ht="12.75">
      <c r="C109" s="3">
        <v>1990</v>
      </c>
      <c r="D109" s="3">
        <v>1991</v>
      </c>
      <c r="E109" s="3">
        <v>1992</v>
      </c>
      <c r="F109" s="3">
        <v>1993</v>
      </c>
      <c r="G109" s="3">
        <v>1994</v>
      </c>
      <c r="H109" s="3">
        <v>1995</v>
      </c>
      <c r="I109" s="3">
        <v>1996</v>
      </c>
      <c r="J109" s="3">
        <v>1997</v>
      </c>
      <c r="K109" s="3">
        <v>1998</v>
      </c>
      <c r="L109" s="3">
        <v>1999</v>
      </c>
      <c r="M109" s="3">
        <v>2000</v>
      </c>
      <c r="N109" s="3" t="s">
        <v>38</v>
      </c>
    </row>
    <row r="110" spans="2:14" ht="12.75">
      <c r="B110" t="s">
        <v>71</v>
      </c>
      <c r="C110" s="7">
        <f aca="true" t="shared" si="17" ref="C110:M110">C90-C37</f>
        <v>1051993.0999999996</v>
      </c>
      <c r="D110" s="7">
        <f t="shared" si="17"/>
        <v>999084.0999999996</v>
      </c>
      <c r="E110" s="7">
        <f t="shared" si="17"/>
        <v>925599.1000000015</v>
      </c>
      <c r="F110" s="7">
        <f t="shared" si="17"/>
        <v>930701</v>
      </c>
      <c r="G110" s="7">
        <f t="shared" si="17"/>
        <v>950040.0000000019</v>
      </c>
      <c r="H110" s="7">
        <f t="shared" si="17"/>
        <v>905096</v>
      </c>
      <c r="I110" s="7">
        <f t="shared" si="17"/>
        <v>960750</v>
      </c>
      <c r="J110" s="7">
        <f t="shared" si="17"/>
        <v>927171</v>
      </c>
      <c r="K110" s="7">
        <f t="shared" si="17"/>
        <v>1025958</v>
      </c>
      <c r="L110" s="7">
        <f t="shared" si="17"/>
        <v>994660</v>
      </c>
      <c r="M110" s="7">
        <f t="shared" si="17"/>
        <v>802065</v>
      </c>
      <c r="N110" s="7">
        <f>AVERAGE(C110:M110)</f>
        <v>952101.572727273</v>
      </c>
    </row>
    <row r="111" spans="2:14" ht="12.75">
      <c r="B111" t="s">
        <v>72</v>
      </c>
      <c r="C111" s="7">
        <f aca="true" t="shared" si="18" ref="C111:M111">C91-C38</f>
        <v>1430242.0000000002</v>
      </c>
      <c r="D111" s="7">
        <f t="shared" si="18"/>
        <v>1491339</v>
      </c>
      <c r="E111" s="7">
        <f t="shared" si="18"/>
        <v>752946</v>
      </c>
      <c r="F111" s="7">
        <f t="shared" si="18"/>
        <v>545325.9999999999</v>
      </c>
      <c r="G111" s="7">
        <f t="shared" si="18"/>
        <v>447998.0000000001</v>
      </c>
      <c r="H111" s="7">
        <f t="shared" si="18"/>
        <v>408132.9999999999</v>
      </c>
      <c r="I111" s="7">
        <f t="shared" si="18"/>
        <v>291575</v>
      </c>
      <c r="J111" s="7">
        <f t="shared" si="18"/>
        <v>220941</v>
      </c>
      <c r="K111" s="7">
        <f t="shared" si="18"/>
        <v>213385</v>
      </c>
      <c r="L111" s="7">
        <f t="shared" si="18"/>
        <v>169055.99999999988</v>
      </c>
      <c r="M111" s="7">
        <f t="shared" si="18"/>
        <v>184295</v>
      </c>
      <c r="N111" s="7">
        <f>AVERAGE(C111:M111)</f>
        <v>559566.9090909091</v>
      </c>
    </row>
    <row r="112" spans="2:14" ht="12.75">
      <c r="B112" t="s">
        <v>36</v>
      </c>
      <c r="C112" s="7">
        <f aca="true" t="shared" si="19" ref="C112:M112">C92-C39</f>
        <v>2482235.0999999996</v>
      </c>
      <c r="D112" s="7">
        <f t="shared" si="19"/>
        <v>2490423.0999999996</v>
      </c>
      <c r="E112" s="7">
        <f t="shared" si="19"/>
        <v>1678545.1000000015</v>
      </c>
      <c r="F112" s="7">
        <f t="shared" si="19"/>
        <v>1476027</v>
      </c>
      <c r="G112" s="7">
        <f t="shared" si="19"/>
        <v>1398038.0000000019</v>
      </c>
      <c r="H112" s="7">
        <f t="shared" si="19"/>
        <v>1313229</v>
      </c>
      <c r="I112" s="7">
        <f t="shared" si="19"/>
        <v>1252325</v>
      </c>
      <c r="J112" s="7">
        <f t="shared" si="19"/>
        <v>1148112</v>
      </c>
      <c r="K112" s="7">
        <f t="shared" si="19"/>
        <v>1239343</v>
      </c>
      <c r="L112" s="7">
        <f t="shared" si="19"/>
        <v>1163716</v>
      </c>
      <c r="M112" s="7">
        <f t="shared" si="19"/>
        <v>986360</v>
      </c>
      <c r="N112" s="7">
        <f>AVERAGE(C112:M112)</f>
        <v>1511668.4818181822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tabSelected="1" workbookViewId="0" topLeftCell="A1">
      <selection activeCell="L9" sqref="L9"/>
    </sheetView>
  </sheetViews>
  <sheetFormatPr defaultColWidth="9.140625" defaultRowHeight="12.75"/>
  <sheetData>
    <row r="1" ht="12.75">
      <c r="B1" t="s">
        <v>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Nautilus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</dc:creator>
  <cp:keywords/>
  <dc:description/>
  <cp:lastModifiedBy>Top</cp:lastModifiedBy>
  <cp:lastPrinted>2003-06-10T06:22:35Z</cp:lastPrinted>
  <dcterms:created xsi:type="dcterms:W3CDTF">2002-04-24T09:49:21Z</dcterms:created>
  <dcterms:modified xsi:type="dcterms:W3CDTF">2003-06-26T09:08:04Z</dcterms:modified>
  <cp:category/>
  <cp:version/>
  <cp:contentType/>
  <cp:contentStatus/>
</cp:coreProperties>
</file>