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130"/>
  </bookViews>
  <sheets>
    <sheet name="Figure 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8" i="1" l="1"/>
  <c r="F18" i="1"/>
  <c r="I18" i="1" s="1"/>
  <c r="E18" i="1"/>
  <c r="H18" i="1" s="1"/>
  <c r="H17" i="1"/>
  <c r="G17" i="1"/>
  <c r="F17" i="1"/>
  <c r="I17" i="1" s="1"/>
  <c r="E17" i="1"/>
  <c r="H16" i="1"/>
  <c r="G16" i="1"/>
  <c r="F16" i="1"/>
  <c r="I16" i="1" s="1"/>
  <c r="E16" i="1"/>
  <c r="H15" i="1"/>
  <c r="G15" i="1"/>
  <c r="F15" i="1"/>
  <c r="I15" i="1" s="1"/>
  <c r="E15" i="1"/>
  <c r="H14" i="1"/>
  <c r="G14" i="1"/>
  <c r="F14" i="1"/>
  <c r="I14" i="1" s="1"/>
  <c r="E14" i="1"/>
  <c r="H13" i="1"/>
  <c r="G13" i="1"/>
  <c r="F13" i="1"/>
  <c r="I13" i="1" s="1"/>
  <c r="E13" i="1"/>
  <c r="H12" i="1"/>
  <c r="G12" i="1"/>
  <c r="F12" i="1"/>
  <c r="I12" i="1" s="1"/>
  <c r="E12" i="1"/>
  <c r="H11" i="1"/>
  <c r="G11" i="1"/>
  <c r="F11" i="1"/>
  <c r="I11" i="1" s="1"/>
  <c r="E11" i="1"/>
  <c r="H10" i="1"/>
  <c r="G10" i="1"/>
  <c r="F10" i="1"/>
  <c r="I10" i="1" s="1"/>
  <c r="E10" i="1"/>
  <c r="H9" i="1"/>
  <c r="G9" i="1"/>
  <c r="F9" i="1"/>
  <c r="I9" i="1" s="1"/>
  <c r="E9" i="1"/>
  <c r="H8" i="1"/>
  <c r="G8" i="1"/>
  <c r="F8" i="1"/>
  <c r="I8" i="1" s="1"/>
  <c r="E8" i="1"/>
  <c r="H7" i="1"/>
  <c r="G7" i="1"/>
  <c r="F7" i="1"/>
  <c r="I7" i="1" s="1"/>
  <c r="E7" i="1"/>
  <c r="H6" i="1"/>
  <c r="G6" i="1"/>
  <c r="F6" i="1"/>
  <c r="I6" i="1" s="1"/>
  <c r="E6" i="1"/>
  <c r="H5" i="1"/>
  <c r="G5" i="1"/>
  <c r="F5" i="1"/>
  <c r="I5" i="1" s="1"/>
  <c r="E5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<sst xmlns="http://schemas.openxmlformats.org/spreadsheetml/2006/main" count="10" uniqueCount="7">
  <si>
    <t>EU-15</t>
  </si>
  <si>
    <t>Generation</t>
  </si>
  <si>
    <t>Recycling</t>
  </si>
  <si>
    <t>Recovery</t>
  </si>
  <si>
    <t>Incineration</t>
  </si>
  <si>
    <t>Landfilling</t>
  </si>
  <si>
    <t>Fig. 6: Treatment of packaging waste in the EU-15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</si>
</sst>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3" borderId="0" xfId="1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1" applyFont="1" applyAlignment="1">
      <alignment horizontal="center"/>
    </xf>
    <xf numFmtId="9" fontId="1" fillId="0" borderId="0" xfId="0" applyNumberFormat="1" applyFont="1"/>
    <xf numFmtId="0" fontId="2" fillId="0" borderId="0" xfId="0" applyFont="1"/>
  </cellXfs>
  <cellStyles count="46">
    <cellStyle name="Format 1" xfId="2"/>
    <cellStyle name="Format 1 2" xfId="3"/>
    <cellStyle name="Format 1 2 2" xfId="4"/>
    <cellStyle name="Format 1 3" xfId="5"/>
    <cellStyle name="Format 1 3 2" xfId="6"/>
    <cellStyle name="Komma 2" xfId="7"/>
    <cellStyle name="Komma 2 2" xfId="8"/>
    <cellStyle name="Komma 2 2 2" xfId="9"/>
    <cellStyle name="Komma 2 3" xfId="10"/>
    <cellStyle name="Komma 2 3 2" xfId="11"/>
    <cellStyle name="Komma 2 4" xfId="12"/>
    <cellStyle name="Komma 3" xfId="13"/>
    <cellStyle name="Komma 3 2" xfId="14"/>
    <cellStyle name="Komma 4" xfId="15"/>
    <cellStyle name="Komma 4 2" xfId="16"/>
    <cellStyle name="Normal" xfId="0" builtinId="0"/>
    <cellStyle name="Normal 2" xfId="17"/>
    <cellStyle name="Normal 2 2" xfId="18"/>
    <cellStyle name="Normal 2 2 2" xfId="19"/>
    <cellStyle name="Normal 2 3" xfId="20"/>
    <cellStyle name="Normal 2 3 2" xfId="21"/>
    <cellStyle name="Normal 3" xfId="22"/>
    <cellStyle name="Normal 3 2" xfId="23"/>
    <cellStyle name="Normal 3 2 2" xfId="24"/>
    <cellStyle name="Normal 3 3" xfId="25"/>
    <cellStyle name="Normal 3 3 2" xfId="26"/>
    <cellStyle name="Normal 3 4" xfId="27"/>
    <cellStyle name="Normal 4" xfId="28"/>
    <cellStyle name="Normal 4 2" xfId="29"/>
    <cellStyle name="Normal 5" xfId="30"/>
    <cellStyle name="Normal 5 2" xfId="31"/>
    <cellStyle name="Normal 6" xfId="32"/>
    <cellStyle name="Normal 6 2" xfId="33"/>
    <cellStyle name="Normal 7" xfId="34"/>
    <cellStyle name="Percent" xfId="1" builtinId="5"/>
    <cellStyle name="Percent 2" xfId="35"/>
    <cellStyle name="Procent 2" xfId="36"/>
    <cellStyle name="Procent 2 2" xfId="37"/>
    <cellStyle name="Procent 2 2 2" xfId="38"/>
    <cellStyle name="Procent 2 3" xfId="39"/>
    <cellStyle name="Procent 2 3 2" xfId="40"/>
    <cellStyle name="Procent 2 4" xfId="41"/>
    <cellStyle name="Procent 3" xfId="42"/>
    <cellStyle name="Procent 3 2" xfId="43"/>
    <cellStyle name="Procent 4" xfId="44"/>
    <cellStyle name="Procent 4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7932939309993"/>
          <c:y val="0.10317500300332885"/>
          <c:w val="0.75781474162056461"/>
          <c:h val="0.68160150084332249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6'!$G$4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0888030888030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7.8541374474053294E-2"/>
                  <c:y val="-3.60779644812439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6'!$A$5:$A$18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'Figure 6'!$G$5:$G$18</c:f>
              <c:numCache>
                <c:formatCode>0.0%</c:formatCode>
                <c:ptCount val="14"/>
                <c:pt idx="0">
                  <c:v>0.4174328539807089</c:v>
                </c:pt>
                <c:pt idx="1">
                  <c:v>0.47277463283822269</c:v>
                </c:pt>
                <c:pt idx="2">
                  <c:v>0.49526753564460774</c:v>
                </c:pt>
                <c:pt idx="3">
                  <c:v>0.50769586804428402</c:v>
                </c:pt>
                <c:pt idx="4">
                  <c:v>0.52886975109990297</c:v>
                </c:pt>
                <c:pt idx="5">
                  <c:v>0.54286987228714323</c:v>
                </c:pt>
                <c:pt idx="6">
                  <c:v>0.54068700245788315</c:v>
                </c:pt>
                <c:pt idx="7">
                  <c:v>0.5562700282509766</c:v>
                </c:pt>
                <c:pt idx="8">
                  <c:v>0.56993670609204305</c:v>
                </c:pt>
                <c:pt idx="9">
                  <c:v>0.58893482924015139</c:v>
                </c:pt>
                <c:pt idx="10">
                  <c:v>0.6052165982622274</c:v>
                </c:pt>
                <c:pt idx="11">
                  <c:v>0.62336056364574088</c:v>
                </c:pt>
                <c:pt idx="12">
                  <c:v>0.64525212081375216</c:v>
                </c:pt>
                <c:pt idx="13">
                  <c:v>0.65293442433200477</c:v>
                </c:pt>
              </c:numCache>
            </c:numRef>
          </c:val>
        </c:ser>
        <c:ser>
          <c:idx val="1"/>
          <c:order val="1"/>
          <c:tx>
            <c:strRef>
              <c:f>'Figure 6'!$H$4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8610038610038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6.5451145395044416E-2"/>
                  <c:y val="-4.581901489117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6'!$A$5:$A$18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'Figure 6'!$H$5:$H$18</c:f>
              <c:numCache>
                <c:formatCode>0.0%</c:formatCode>
                <c:ptCount val="14"/>
                <c:pt idx="0">
                  <c:v>0.10848045089780235</c:v>
                </c:pt>
                <c:pt idx="1">
                  <c:v>6.3987494975251552E-2</c:v>
                </c:pt>
                <c:pt idx="2">
                  <c:v>6.7512211070031553E-2</c:v>
                </c:pt>
                <c:pt idx="3">
                  <c:v>7.4285369830997788E-2</c:v>
                </c:pt>
                <c:pt idx="4">
                  <c:v>7.4598184297851269E-2</c:v>
                </c:pt>
                <c:pt idx="5">
                  <c:v>7.8154453911926713E-2</c:v>
                </c:pt>
                <c:pt idx="6">
                  <c:v>0.12829490576030972</c:v>
                </c:pt>
                <c:pt idx="7">
                  <c:v>0.11901683858772545</c:v>
                </c:pt>
                <c:pt idx="8">
                  <c:v>0.12069903426836145</c:v>
                </c:pt>
                <c:pt idx="9">
                  <c:v>0.13022236660816539</c:v>
                </c:pt>
                <c:pt idx="10">
                  <c:v>0.14281898279915176</c:v>
                </c:pt>
                <c:pt idx="11">
                  <c:v>0.13001557185278945</c:v>
                </c:pt>
                <c:pt idx="12">
                  <c:v>0.12549611868293065</c:v>
                </c:pt>
                <c:pt idx="13">
                  <c:v>0.13411865121225044</c:v>
                </c:pt>
              </c:numCache>
            </c:numRef>
          </c:val>
        </c:ser>
        <c:ser>
          <c:idx val="2"/>
          <c:order val="2"/>
          <c:tx>
            <c:strRef>
              <c:f>'Figure 6'!$I$4</c:f>
              <c:strCache>
                <c:ptCount val="1"/>
                <c:pt idx="0">
                  <c:v>Landfilling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6036036036036036E-2"/>
                  <c:y val="-5.291005291005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7.10612435717625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6'!$A$5:$A$18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'Figure 6'!$I$5:$I$18</c:f>
              <c:numCache>
                <c:formatCode>0.0%</c:formatCode>
                <c:ptCount val="14"/>
                <c:pt idx="0">
                  <c:v>0.47408669512148877</c:v>
                </c:pt>
                <c:pt idx="1">
                  <c:v>0.46323787218652579</c:v>
                </c:pt>
                <c:pt idx="2">
                  <c:v>0.43722025328536074</c:v>
                </c:pt>
                <c:pt idx="3">
                  <c:v>0.41801876212471822</c:v>
                </c:pt>
                <c:pt idx="4">
                  <c:v>0.39653206460224572</c:v>
                </c:pt>
                <c:pt idx="5">
                  <c:v>0.37897567380093006</c:v>
                </c:pt>
                <c:pt idx="6">
                  <c:v>0.33101809178180713</c:v>
                </c:pt>
                <c:pt idx="7">
                  <c:v>0.32471313316129802</c:v>
                </c:pt>
                <c:pt idx="8">
                  <c:v>0.30936425963959546</c:v>
                </c:pt>
                <c:pt idx="9">
                  <c:v>0.28084280415168322</c:v>
                </c:pt>
                <c:pt idx="10">
                  <c:v>0.25196441893862082</c:v>
                </c:pt>
                <c:pt idx="11">
                  <c:v>0.2466238645014697</c:v>
                </c:pt>
                <c:pt idx="12">
                  <c:v>0.22925176050331714</c:v>
                </c:pt>
                <c:pt idx="13">
                  <c:v>0.21294692445574473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9472"/>
        <c:axId val="175976832"/>
      </c:areaChart>
      <c:catAx>
        <c:axId val="1711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97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129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03528247493651"/>
          <c:y val="0.89347367661516541"/>
          <c:w val="0.47469529423576157"/>
          <c:h val="7.56017353500915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10</xdr:col>
      <xdr:colOff>0</xdr:colOff>
      <xdr:row>37</xdr:row>
      <xdr:rowOff>19050</xdr:rowOff>
    </xdr:to>
    <xdr:graphicFrame macro="">
      <xdr:nvGraphicFramePr>
        <xdr:cNvPr id="2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22</xdr:row>
      <xdr:rowOff>9525</xdr:rowOff>
    </xdr:from>
    <xdr:to>
      <xdr:col>8</xdr:col>
      <xdr:colOff>590550</xdr:colOff>
      <xdr:row>24</xdr:row>
      <xdr:rowOff>66675</xdr:rowOff>
    </xdr:to>
    <xdr:sp macro="" textlink="">
      <xdr:nvSpPr>
        <xdr:cNvPr id="3" name="Højre klammeparentes 1"/>
        <xdr:cNvSpPr>
          <a:spLocks/>
        </xdr:cNvSpPr>
      </xdr:nvSpPr>
      <xdr:spPr bwMode="auto">
        <a:xfrm>
          <a:off x="6115050" y="3571875"/>
          <a:ext cx="228600" cy="381000"/>
        </a:xfrm>
        <a:prstGeom prst="rightBrace">
          <a:avLst>
            <a:gd name="adj1" fmla="val 808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381000</xdr:colOff>
      <xdr:row>24</xdr:row>
      <xdr:rowOff>66675</xdr:rowOff>
    </xdr:from>
    <xdr:to>
      <xdr:col>8</xdr:col>
      <xdr:colOff>552450</xdr:colOff>
      <xdr:row>25</xdr:row>
      <xdr:rowOff>123825</xdr:rowOff>
    </xdr:to>
    <xdr:sp macro="" textlink="">
      <xdr:nvSpPr>
        <xdr:cNvPr id="4" name="Højre klammeparentes 2"/>
        <xdr:cNvSpPr>
          <a:spLocks/>
        </xdr:cNvSpPr>
      </xdr:nvSpPr>
      <xdr:spPr bwMode="auto">
        <a:xfrm>
          <a:off x="6134100" y="3952875"/>
          <a:ext cx="171450" cy="219075"/>
        </a:xfrm>
        <a:prstGeom prst="rightBrace">
          <a:avLst>
            <a:gd name="adj1" fmla="val 824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26</xdr:row>
      <xdr:rowOff>28575</xdr:rowOff>
    </xdr:from>
    <xdr:to>
      <xdr:col>8</xdr:col>
      <xdr:colOff>504825</xdr:colOff>
      <xdr:row>33</xdr:row>
      <xdr:rowOff>85725</xdr:rowOff>
    </xdr:to>
    <xdr:sp macro="" textlink="">
      <xdr:nvSpPr>
        <xdr:cNvPr id="5" name="Højre klammeparentes 3"/>
        <xdr:cNvSpPr>
          <a:spLocks/>
        </xdr:cNvSpPr>
      </xdr:nvSpPr>
      <xdr:spPr bwMode="auto">
        <a:xfrm>
          <a:off x="6143625" y="4238625"/>
          <a:ext cx="114300" cy="1190625"/>
        </a:xfrm>
        <a:prstGeom prst="rightBrace">
          <a:avLst>
            <a:gd name="adj1" fmla="val 8584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G4" t="str">
            <v>Recycling</v>
          </cell>
          <cell r="H4" t="str">
            <v>Incineration</v>
          </cell>
          <cell r="I4" t="str">
            <v>Landfilling</v>
          </cell>
        </row>
        <row r="5">
          <cell r="A5">
            <v>1997</v>
          </cell>
          <cell r="G5">
            <v>0.4174328539807089</v>
          </cell>
          <cell r="H5">
            <v>0.10848045089780235</v>
          </cell>
          <cell r="I5">
            <v>0.47408669512148877</v>
          </cell>
        </row>
        <row r="6">
          <cell r="A6">
            <v>1998</v>
          </cell>
          <cell r="G6">
            <v>0.47277463283822269</v>
          </cell>
          <cell r="H6">
            <v>6.3987494975251552E-2</v>
          </cell>
          <cell r="I6">
            <v>0.46323787218652579</v>
          </cell>
        </row>
        <row r="7">
          <cell r="A7">
            <v>1999</v>
          </cell>
          <cell r="G7">
            <v>0.49526753564460774</v>
          </cell>
          <cell r="H7">
            <v>6.7512211070031553E-2</v>
          </cell>
          <cell r="I7">
            <v>0.43722025328536074</v>
          </cell>
        </row>
        <row r="8">
          <cell r="A8">
            <v>2000</v>
          </cell>
          <cell r="G8">
            <v>0.50769586804428402</v>
          </cell>
          <cell r="H8">
            <v>7.4285369830997788E-2</v>
          </cell>
          <cell r="I8">
            <v>0.41801876212471822</v>
          </cell>
        </row>
        <row r="9">
          <cell r="A9">
            <v>2001</v>
          </cell>
          <cell r="G9">
            <v>0.52886975109990297</v>
          </cell>
          <cell r="H9">
            <v>7.4598184297851269E-2</v>
          </cell>
          <cell r="I9">
            <v>0.39653206460224572</v>
          </cell>
        </row>
        <row r="10">
          <cell r="A10">
            <v>2002</v>
          </cell>
          <cell r="G10">
            <v>0.54286987228714323</v>
          </cell>
          <cell r="H10">
            <v>7.8154453911926713E-2</v>
          </cell>
          <cell r="I10">
            <v>0.37897567380093006</v>
          </cell>
        </row>
        <row r="11">
          <cell r="A11">
            <v>2003</v>
          </cell>
          <cell r="G11">
            <v>0.54068700245788315</v>
          </cell>
          <cell r="H11">
            <v>0.12829490576030972</v>
          </cell>
          <cell r="I11">
            <v>0.33101809178180713</v>
          </cell>
        </row>
        <row r="12">
          <cell r="A12">
            <v>2004</v>
          </cell>
          <cell r="G12">
            <v>0.5562700282509766</v>
          </cell>
          <cell r="H12">
            <v>0.11901683858772545</v>
          </cell>
          <cell r="I12">
            <v>0.32471313316129802</v>
          </cell>
        </row>
        <row r="13">
          <cell r="A13">
            <v>2005</v>
          </cell>
          <cell r="G13">
            <v>0.56993670609204305</v>
          </cell>
          <cell r="H13">
            <v>0.12069903426836145</v>
          </cell>
          <cell r="I13">
            <v>0.30936425963959546</v>
          </cell>
        </row>
        <row r="14">
          <cell r="A14">
            <v>2006</v>
          </cell>
          <cell r="G14">
            <v>0.58893482924015139</v>
          </cell>
          <cell r="H14">
            <v>0.13022236660816539</v>
          </cell>
          <cell r="I14">
            <v>0.28084280415168322</v>
          </cell>
        </row>
        <row r="15">
          <cell r="A15">
            <v>2007</v>
          </cell>
          <cell r="G15">
            <v>0.6052165982622274</v>
          </cell>
          <cell r="H15">
            <v>0.14281898279915176</v>
          </cell>
          <cell r="I15">
            <v>0.25196441893862082</v>
          </cell>
        </row>
        <row r="16">
          <cell r="A16">
            <v>2008</v>
          </cell>
          <cell r="G16">
            <v>0.62336056364574088</v>
          </cell>
          <cell r="H16">
            <v>0.13001557185278945</v>
          </cell>
          <cell r="I16">
            <v>0.2466238645014697</v>
          </cell>
        </row>
        <row r="17">
          <cell r="A17">
            <v>2009</v>
          </cell>
          <cell r="G17">
            <v>0.64525212081375216</v>
          </cell>
          <cell r="H17">
            <v>0.12549611868293065</v>
          </cell>
          <cell r="I17">
            <v>0.22925176050331714</v>
          </cell>
        </row>
        <row r="18">
          <cell r="A18">
            <v>2010</v>
          </cell>
          <cell r="G18">
            <v>0.65293442433200477</v>
          </cell>
          <cell r="H18">
            <v>0.13411865121225044</v>
          </cell>
          <cell r="I18">
            <v>0.21294692445574473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1"/>
  <sheetViews>
    <sheetView tabSelected="1" zoomScaleNormal="100" workbookViewId="0">
      <selection activeCell="I42" sqref="I42"/>
    </sheetView>
  </sheetViews>
  <sheetFormatPr defaultRowHeight="12.75" x14ac:dyDescent="0.2"/>
  <cols>
    <col min="3" max="3" width="14.7109375" customWidth="1"/>
    <col min="5" max="5" width="11.28515625" customWidth="1"/>
    <col min="7" max="7" width="12.28515625" customWidth="1"/>
    <col min="8" max="8" width="11.42578125" customWidth="1"/>
  </cols>
  <sheetData>
    <row r="3" spans="1:13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2">
      <c r="A4" s="1"/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2</v>
      </c>
      <c r="H4" s="4" t="s">
        <v>4</v>
      </c>
      <c r="I4" s="4" t="s">
        <v>5</v>
      </c>
      <c r="J4" s="1"/>
      <c r="K4" s="1"/>
    </row>
    <row r="5" spans="1:13" x14ac:dyDescent="0.2">
      <c r="A5" s="1">
        <v>1997</v>
      </c>
      <c r="B5" s="5">
        <v>58991993</v>
      </c>
      <c r="C5" s="5">
        <v>24625196</v>
      </c>
      <c r="D5" s="5">
        <v>31024674</v>
      </c>
      <c r="E5" s="6">
        <f>D5-C5</f>
        <v>6399478</v>
      </c>
      <c r="F5" s="6">
        <f t="shared" ref="F5:F18" si="0">B5-C5-E5</f>
        <v>27967319</v>
      </c>
      <c r="G5" s="7">
        <f>C5/$B5</f>
        <v>0.4174328539807089</v>
      </c>
      <c r="H5" s="7">
        <f t="shared" ref="H5:I18" si="1">E5/$B5</f>
        <v>0.10848045089780235</v>
      </c>
      <c r="I5" s="7">
        <f t="shared" si="1"/>
        <v>0.47408669512148877</v>
      </c>
      <c r="J5" s="8">
        <f>SUM(G5:I5)</f>
        <v>1</v>
      </c>
      <c r="K5" s="1"/>
    </row>
    <row r="6" spans="1:13" x14ac:dyDescent="0.2">
      <c r="A6" s="1">
        <v>1998</v>
      </c>
      <c r="B6" s="5">
        <v>63003154</v>
      </c>
      <c r="C6" s="5">
        <v>29786293</v>
      </c>
      <c r="D6" s="5">
        <v>33817707</v>
      </c>
      <c r="E6" s="6">
        <f>D6-C6</f>
        <v>4031414</v>
      </c>
      <c r="F6" s="6">
        <f t="shared" si="0"/>
        <v>29185447</v>
      </c>
      <c r="G6" s="7">
        <f t="shared" ref="G6:G18" si="2">C6/$B6</f>
        <v>0.47277463283822269</v>
      </c>
      <c r="H6" s="7">
        <f t="shared" si="1"/>
        <v>6.3987494975251552E-2</v>
      </c>
      <c r="I6" s="7">
        <f t="shared" si="1"/>
        <v>0.46323787218652579</v>
      </c>
      <c r="J6" s="8">
        <f t="shared" ref="J6:J18" si="3">SUM(G6:I6)</f>
        <v>1</v>
      </c>
      <c r="K6" s="1"/>
    </row>
    <row r="7" spans="1:13" x14ac:dyDescent="0.2">
      <c r="A7" s="1">
        <v>1999</v>
      </c>
      <c r="B7" s="5">
        <v>63498735</v>
      </c>
      <c r="C7" s="5">
        <v>31448862</v>
      </c>
      <c r="D7" s="5">
        <v>35735802</v>
      </c>
      <c r="E7" s="6">
        <f t="shared" ref="E7:E18" si="4">D7-C7</f>
        <v>4286940</v>
      </c>
      <c r="F7" s="6">
        <f t="shared" si="0"/>
        <v>27762933</v>
      </c>
      <c r="G7" s="7">
        <f t="shared" si="2"/>
        <v>0.49526753564460774</v>
      </c>
      <c r="H7" s="7">
        <f t="shared" si="1"/>
        <v>6.7512211070031553E-2</v>
      </c>
      <c r="I7" s="7">
        <f t="shared" si="1"/>
        <v>0.43722025328536074</v>
      </c>
      <c r="J7" s="8">
        <f t="shared" si="3"/>
        <v>1</v>
      </c>
      <c r="K7" s="1"/>
    </row>
    <row r="8" spans="1:13" x14ac:dyDescent="0.2">
      <c r="A8" s="1">
        <v>2000</v>
      </c>
      <c r="B8" s="5">
        <v>65494821</v>
      </c>
      <c r="C8" s="5">
        <v>33251450</v>
      </c>
      <c r="D8" s="5">
        <v>38116757</v>
      </c>
      <c r="E8" s="6">
        <f t="shared" si="4"/>
        <v>4865307</v>
      </c>
      <c r="F8" s="6">
        <f t="shared" si="0"/>
        <v>27378064</v>
      </c>
      <c r="G8" s="7">
        <f t="shared" si="2"/>
        <v>0.50769586804428402</v>
      </c>
      <c r="H8" s="7">
        <f t="shared" si="1"/>
        <v>7.4285369830997788E-2</v>
      </c>
      <c r="I8" s="7">
        <f t="shared" si="1"/>
        <v>0.41801876212471822</v>
      </c>
      <c r="J8" s="8">
        <f t="shared" si="3"/>
        <v>1</v>
      </c>
      <c r="K8" s="1"/>
    </row>
    <row r="9" spans="1:13" x14ac:dyDescent="0.2">
      <c r="A9" s="1">
        <v>2001</v>
      </c>
      <c r="B9" s="5">
        <v>64875949</v>
      </c>
      <c r="C9" s="5">
        <v>34310927</v>
      </c>
      <c r="D9" s="5">
        <v>39150555</v>
      </c>
      <c r="E9" s="6">
        <f t="shared" si="4"/>
        <v>4839628</v>
      </c>
      <c r="F9" s="6">
        <f t="shared" si="0"/>
        <v>25725394</v>
      </c>
      <c r="G9" s="7">
        <f t="shared" si="2"/>
        <v>0.52886975109990297</v>
      </c>
      <c r="H9" s="7">
        <f t="shared" si="1"/>
        <v>7.4598184297851269E-2</v>
      </c>
      <c r="I9" s="7">
        <f t="shared" si="1"/>
        <v>0.39653206460224572</v>
      </c>
      <c r="J9" s="8">
        <f t="shared" si="3"/>
        <v>1</v>
      </c>
      <c r="K9" s="1"/>
    </row>
    <row r="10" spans="1:13" x14ac:dyDescent="0.2">
      <c r="A10" s="1">
        <v>2002</v>
      </c>
      <c r="B10" s="5">
        <v>66579123</v>
      </c>
      <c r="C10" s="5">
        <v>36143800</v>
      </c>
      <c r="D10" s="5">
        <v>41347255</v>
      </c>
      <c r="E10" s="6">
        <f t="shared" si="4"/>
        <v>5203455</v>
      </c>
      <c r="F10" s="6">
        <f t="shared" si="0"/>
        <v>25231868</v>
      </c>
      <c r="G10" s="7">
        <f t="shared" si="2"/>
        <v>0.54286987228714323</v>
      </c>
      <c r="H10" s="7">
        <f t="shared" si="1"/>
        <v>7.8154453911926713E-2</v>
      </c>
      <c r="I10" s="7">
        <f t="shared" si="1"/>
        <v>0.37897567380093006</v>
      </c>
      <c r="J10" s="8">
        <f t="shared" si="3"/>
        <v>1</v>
      </c>
      <c r="K10" s="1"/>
    </row>
    <row r="11" spans="1:13" x14ac:dyDescent="0.2">
      <c r="A11" s="1">
        <v>2003</v>
      </c>
      <c r="B11" s="5">
        <v>69271397</v>
      </c>
      <c r="C11" s="5">
        <v>37454144</v>
      </c>
      <c r="D11" s="5">
        <v>46341311.350000001</v>
      </c>
      <c r="E11" s="6">
        <f t="shared" si="4"/>
        <v>8887167.3500000015</v>
      </c>
      <c r="F11" s="6">
        <f t="shared" si="0"/>
        <v>22930085.649999999</v>
      </c>
      <c r="G11" s="7">
        <f t="shared" si="2"/>
        <v>0.54068700245788315</v>
      </c>
      <c r="H11" s="7">
        <f t="shared" si="1"/>
        <v>0.12829490576030972</v>
      </c>
      <c r="I11" s="7">
        <f t="shared" si="1"/>
        <v>0.33101809178180713</v>
      </c>
      <c r="J11" s="8">
        <f t="shared" si="3"/>
        <v>1</v>
      </c>
      <c r="K11" s="1"/>
    </row>
    <row r="12" spans="1:13" x14ac:dyDescent="0.2">
      <c r="A12" s="1">
        <v>2004</v>
      </c>
      <c r="B12" s="5">
        <v>70001120</v>
      </c>
      <c r="C12" s="5">
        <v>38939525</v>
      </c>
      <c r="D12" s="5">
        <v>47270837</v>
      </c>
      <c r="E12" s="6">
        <f t="shared" si="4"/>
        <v>8331312</v>
      </c>
      <c r="F12" s="6">
        <f t="shared" si="0"/>
        <v>22730283</v>
      </c>
      <c r="G12" s="7">
        <f t="shared" si="2"/>
        <v>0.5562700282509766</v>
      </c>
      <c r="H12" s="7">
        <f t="shared" si="1"/>
        <v>0.11901683858772545</v>
      </c>
      <c r="I12" s="7">
        <f t="shared" si="1"/>
        <v>0.32471313316129802</v>
      </c>
      <c r="J12" s="8">
        <f t="shared" si="3"/>
        <v>1</v>
      </c>
      <c r="K12" s="1"/>
    </row>
    <row r="13" spans="1:13" x14ac:dyDescent="0.2">
      <c r="A13" s="1">
        <v>2005</v>
      </c>
      <c r="B13" s="5">
        <v>70749779</v>
      </c>
      <c r="C13" s="5">
        <v>40322896</v>
      </c>
      <c r="D13" s="5">
        <v>48862326</v>
      </c>
      <c r="E13" s="6">
        <f t="shared" si="4"/>
        <v>8539430</v>
      </c>
      <c r="F13" s="6">
        <f t="shared" si="0"/>
        <v>21887453</v>
      </c>
      <c r="G13" s="7">
        <f t="shared" si="2"/>
        <v>0.56993670609204305</v>
      </c>
      <c r="H13" s="7">
        <f t="shared" si="1"/>
        <v>0.12069903426836145</v>
      </c>
      <c r="I13" s="7">
        <f t="shared" si="1"/>
        <v>0.30936425963959546</v>
      </c>
      <c r="J13" s="8">
        <f t="shared" si="3"/>
        <v>1</v>
      </c>
      <c r="K13" s="1"/>
      <c r="M13" s="9"/>
    </row>
    <row r="14" spans="1:13" x14ac:dyDescent="0.2">
      <c r="A14" s="1">
        <v>2006</v>
      </c>
      <c r="B14" s="5">
        <v>72075345</v>
      </c>
      <c r="C14" s="5">
        <v>42447681</v>
      </c>
      <c r="D14" s="5">
        <v>51833503</v>
      </c>
      <c r="E14" s="6">
        <f t="shared" si="4"/>
        <v>9385822</v>
      </c>
      <c r="F14" s="6">
        <f t="shared" si="0"/>
        <v>20241842</v>
      </c>
      <c r="G14" s="7">
        <f t="shared" si="2"/>
        <v>0.58893482924015139</v>
      </c>
      <c r="H14" s="7">
        <f t="shared" si="1"/>
        <v>0.13022236660816539</v>
      </c>
      <c r="I14" s="7">
        <f t="shared" si="1"/>
        <v>0.28084280415168322</v>
      </c>
      <c r="J14" s="8">
        <f t="shared" si="3"/>
        <v>1</v>
      </c>
      <c r="K14" s="1"/>
      <c r="M14" s="9"/>
    </row>
    <row r="15" spans="1:13" x14ac:dyDescent="0.2">
      <c r="A15" s="1">
        <v>2007</v>
      </c>
      <c r="B15" s="5">
        <v>73158020</v>
      </c>
      <c r="C15" s="5">
        <v>44276448</v>
      </c>
      <c r="D15" s="5">
        <v>54724802</v>
      </c>
      <c r="E15" s="6">
        <f t="shared" si="4"/>
        <v>10448354</v>
      </c>
      <c r="F15" s="6">
        <f t="shared" si="0"/>
        <v>18433218</v>
      </c>
      <c r="G15" s="7">
        <f t="shared" si="2"/>
        <v>0.6052165982622274</v>
      </c>
      <c r="H15" s="7">
        <f t="shared" si="1"/>
        <v>0.14281898279915176</v>
      </c>
      <c r="I15" s="7">
        <f t="shared" si="1"/>
        <v>0.25196441893862082</v>
      </c>
      <c r="J15" s="8">
        <f t="shared" si="3"/>
        <v>1</v>
      </c>
      <c r="K15" s="1"/>
      <c r="M15" s="9"/>
    </row>
    <row r="16" spans="1:13" x14ac:dyDescent="0.2">
      <c r="A16" s="1">
        <v>2008</v>
      </c>
      <c r="B16" s="5">
        <v>72401789</v>
      </c>
      <c r="C16" s="5">
        <v>45132420</v>
      </c>
      <c r="D16" s="5">
        <v>54545780</v>
      </c>
      <c r="E16" s="6">
        <f t="shared" si="4"/>
        <v>9413360</v>
      </c>
      <c r="F16" s="6">
        <f t="shared" si="0"/>
        <v>17856009</v>
      </c>
      <c r="G16" s="7">
        <f t="shared" si="2"/>
        <v>0.62336056364574088</v>
      </c>
      <c r="H16" s="7">
        <f t="shared" si="1"/>
        <v>0.13001557185278945</v>
      </c>
      <c r="I16" s="7">
        <f t="shared" si="1"/>
        <v>0.2466238645014697</v>
      </c>
      <c r="J16" s="8">
        <f t="shared" si="3"/>
        <v>1</v>
      </c>
      <c r="K16" s="1"/>
      <c r="M16" s="9"/>
    </row>
    <row r="17" spans="1:13" x14ac:dyDescent="0.2">
      <c r="A17" s="1">
        <v>2009</v>
      </c>
      <c r="B17" s="5">
        <v>68296662</v>
      </c>
      <c r="C17" s="5">
        <v>44068566</v>
      </c>
      <c r="D17" s="5">
        <v>52639532</v>
      </c>
      <c r="E17" s="6">
        <f t="shared" si="4"/>
        <v>8570966</v>
      </c>
      <c r="F17" s="6">
        <f t="shared" si="0"/>
        <v>15657130</v>
      </c>
      <c r="G17" s="7">
        <f t="shared" si="2"/>
        <v>0.64525212081375216</v>
      </c>
      <c r="H17" s="7">
        <f t="shared" si="1"/>
        <v>0.12549611868293065</v>
      </c>
      <c r="I17" s="7">
        <f t="shared" si="1"/>
        <v>0.22925176050331714</v>
      </c>
      <c r="J17" s="8">
        <f t="shared" si="3"/>
        <v>1</v>
      </c>
      <c r="K17" s="1"/>
      <c r="M17" s="9"/>
    </row>
    <row r="18" spans="1:13" x14ac:dyDescent="0.2">
      <c r="A18" s="10">
        <v>2010</v>
      </c>
      <c r="B18" s="11">
        <v>70005707</v>
      </c>
      <c r="C18" s="5">
        <v>45709136</v>
      </c>
      <c r="D18" s="5">
        <v>55098207</v>
      </c>
      <c r="E18" s="6">
        <f t="shared" si="4"/>
        <v>9389071</v>
      </c>
      <c r="F18" s="6">
        <f t="shared" si="0"/>
        <v>14907500</v>
      </c>
      <c r="G18" s="7">
        <f t="shared" si="2"/>
        <v>0.65293442433200477</v>
      </c>
      <c r="H18" s="7">
        <f t="shared" si="1"/>
        <v>0.13411865121225044</v>
      </c>
      <c r="I18" s="7">
        <f t="shared" si="1"/>
        <v>0.21294692445574473</v>
      </c>
      <c r="J18" s="8">
        <f t="shared" si="3"/>
        <v>0.99999999999999989</v>
      </c>
      <c r="K18" s="1"/>
      <c r="M18" s="9"/>
    </row>
    <row r="19" spans="1:13" x14ac:dyDescent="0.2">
      <c r="A19" s="9"/>
      <c r="B19" s="12"/>
      <c r="C19" s="12"/>
      <c r="D19" s="12"/>
      <c r="E19" s="12"/>
      <c r="F19" s="12"/>
      <c r="G19" s="13"/>
      <c r="H19" s="13"/>
      <c r="I19" s="13"/>
      <c r="J19" s="14"/>
      <c r="K19" s="9"/>
      <c r="M19" s="9"/>
    </row>
    <row r="20" spans="1:13" x14ac:dyDescent="0.2">
      <c r="A20" s="15" t="s">
        <v>6</v>
      </c>
      <c r="K20" s="9"/>
      <c r="M20" s="9"/>
    </row>
    <row r="21" spans="1:13" x14ac:dyDescent="0.2">
      <c r="K21" s="9"/>
      <c r="M21" s="9"/>
    </row>
  </sheetData>
  <pageMargins left="0.75" right="0.75" top="1" bottom="1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2012-11-06T09:25:18Z</dcterms:created>
  <dcterms:modified xsi:type="dcterms:W3CDTF">2012-11-06T09:26:16Z</dcterms:modified>
</cp:coreProperties>
</file>