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130"/>
  </bookViews>
  <sheets>
    <sheet name="Figure 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" i="1" l="1"/>
  <c r="G9" i="1"/>
  <c r="J9" i="1" s="1"/>
  <c r="F9" i="1"/>
  <c r="I9" i="1" s="1"/>
  <c r="E9" i="1"/>
  <c r="H8" i="1"/>
  <c r="G8" i="1"/>
  <c r="F8" i="1"/>
  <c r="I8" i="1" s="1"/>
  <c r="E8" i="1"/>
  <c r="H7" i="1"/>
  <c r="G7" i="1"/>
  <c r="F7" i="1"/>
  <c r="I7" i="1" s="1"/>
  <c r="E7" i="1"/>
  <c r="H6" i="1"/>
  <c r="G6" i="1"/>
  <c r="F6" i="1"/>
  <c r="I6" i="1" s="1"/>
  <c r="E6" i="1"/>
  <c r="H5" i="1"/>
  <c r="G5" i="1"/>
  <c r="F5" i="1"/>
  <c r="I5" i="1" s="1"/>
  <c r="E5" i="1"/>
  <c r="H4" i="1"/>
  <c r="G4" i="1"/>
  <c r="F4" i="1"/>
  <c r="I4" i="1" s="1"/>
  <c r="E4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<sst xmlns="http://schemas.openxmlformats.org/spreadsheetml/2006/main" count="10" uniqueCount="7">
  <si>
    <t>EU-27</t>
  </si>
  <si>
    <t>Generation</t>
  </si>
  <si>
    <t>Recycling</t>
  </si>
  <si>
    <t>Recovery</t>
  </si>
  <si>
    <t>Incineration</t>
  </si>
  <si>
    <t>Landfilling</t>
  </si>
  <si>
    <t>Fig. 7: Treatment of packaging waste in the EU-27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</si>
</sst>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3" borderId="0" xfId="1" applyNumberFormat="1" applyFont="1" applyFill="1" applyAlignment="1">
      <alignment horizontal="center"/>
    </xf>
    <xf numFmtId="9" fontId="1" fillId="0" borderId="0" xfId="1" applyFont="1" applyAlignment="1">
      <alignment horizontal="center"/>
    </xf>
    <xf numFmtId="0" fontId="0" fillId="0" borderId="0" xfId="0" applyFont="1"/>
    <xf numFmtId="0" fontId="3" fillId="0" borderId="0" xfId="0" applyFont="1"/>
  </cellXfs>
  <cellStyles count="46">
    <cellStyle name="Format 1" xfId="2"/>
    <cellStyle name="Format 1 2" xfId="3"/>
    <cellStyle name="Format 1 2 2" xfId="4"/>
    <cellStyle name="Format 1 3" xfId="5"/>
    <cellStyle name="Format 1 3 2" xfId="6"/>
    <cellStyle name="Komma 2" xfId="7"/>
    <cellStyle name="Komma 2 2" xfId="8"/>
    <cellStyle name="Komma 2 2 2" xfId="9"/>
    <cellStyle name="Komma 2 3" xfId="10"/>
    <cellStyle name="Komma 2 3 2" xfId="11"/>
    <cellStyle name="Komma 2 4" xfId="12"/>
    <cellStyle name="Komma 3" xfId="13"/>
    <cellStyle name="Komma 3 2" xfId="14"/>
    <cellStyle name="Komma 4" xfId="15"/>
    <cellStyle name="Komma 4 2" xfId="16"/>
    <cellStyle name="Normal" xfId="0" builtinId="0"/>
    <cellStyle name="Normal 2" xfId="17"/>
    <cellStyle name="Normal 2 2" xfId="18"/>
    <cellStyle name="Normal 2 2 2" xfId="19"/>
    <cellStyle name="Normal 2 3" xfId="20"/>
    <cellStyle name="Normal 2 3 2" xfId="21"/>
    <cellStyle name="Normal 3" xfId="22"/>
    <cellStyle name="Normal 3 2" xfId="23"/>
    <cellStyle name="Normal 3 2 2" xfId="24"/>
    <cellStyle name="Normal 3 3" xfId="25"/>
    <cellStyle name="Normal 3 3 2" xfId="26"/>
    <cellStyle name="Normal 3 4" xfId="27"/>
    <cellStyle name="Normal 4" xfId="28"/>
    <cellStyle name="Normal 4 2" xfId="29"/>
    <cellStyle name="Normal 5" xfId="30"/>
    <cellStyle name="Normal 5 2" xfId="31"/>
    <cellStyle name="Normal 6" xfId="32"/>
    <cellStyle name="Normal 6 2" xfId="33"/>
    <cellStyle name="Normal 7" xfId="34"/>
    <cellStyle name="Percent" xfId="1" builtinId="5"/>
    <cellStyle name="Percent 2" xfId="35"/>
    <cellStyle name="Procent 2" xfId="36"/>
    <cellStyle name="Procent 2 2" xfId="37"/>
    <cellStyle name="Procent 2 2 2" xfId="38"/>
    <cellStyle name="Procent 2 3" xfId="39"/>
    <cellStyle name="Procent 2 3 2" xfId="40"/>
    <cellStyle name="Procent 2 4" xfId="41"/>
    <cellStyle name="Procent 3" xfId="42"/>
    <cellStyle name="Procent 3 2" xfId="43"/>
    <cellStyle name="Procent 4" xfId="44"/>
    <cellStyle name="Procent 4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0590094106852"/>
          <c:y val="0.10317500300332885"/>
          <c:w val="0.65425645198992266"/>
          <c:h val="0.70327562987210868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7'!$G$3</c:f>
              <c:strCache>
                <c:ptCount val="1"/>
                <c:pt idx="0">
                  <c:v>Recycling</c:v>
                </c:pt>
              </c:strCache>
            </c:strRef>
          </c:tx>
          <c:dLbls>
            <c:dLbl>
              <c:idx val="0"/>
              <c:layout>
                <c:manualLayout>
                  <c:x val="2.60047281323877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6.71081677704194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'Figure 7'!$G$4:$G$9</c:f>
              <c:numCache>
                <c:formatCode>0.0%</c:formatCode>
                <c:ptCount val="6"/>
                <c:pt idx="0">
                  <c:v>0.54623322045279288</c:v>
                </c:pt>
                <c:pt idx="1">
                  <c:v>0.56894481993650803</c:v>
                </c:pt>
                <c:pt idx="2">
                  <c:v>0.59167490736166672</c:v>
                </c:pt>
                <c:pt idx="3">
                  <c:v>0.60527651335588761</c:v>
                </c:pt>
                <c:pt idx="4">
                  <c:v>0.62457480097211926</c:v>
                </c:pt>
                <c:pt idx="5">
                  <c:v>0.63247539615604864</c:v>
                </c:pt>
              </c:numCache>
            </c:numRef>
          </c:val>
        </c:ser>
        <c:ser>
          <c:idx val="1"/>
          <c:order val="1"/>
          <c:tx>
            <c:strRef>
              <c:f>'Figure 7'!$H$3</c:f>
              <c:strCache>
                <c:ptCount val="1"/>
                <c:pt idx="0">
                  <c:v>Incineration</c:v>
                </c:pt>
              </c:strCache>
            </c:strRef>
          </c:tx>
          <c:dLbls>
            <c:dLbl>
              <c:idx val="0"/>
              <c:layout>
                <c:manualLayout>
                  <c:x val="2.83687943262411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7.0640176600441501E-2"/>
                  <c:y val="4.99375780274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'Figure 7'!$H$4:$H$9</c:f>
              <c:numCache>
                <c:formatCode>0.0%</c:formatCode>
                <c:ptCount val="6"/>
                <c:pt idx="0">
                  <c:v>0.11831607284120335</c:v>
                </c:pt>
                <c:pt idx="1">
                  <c:v>0.11984223523398582</c:v>
                </c:pt>
                <c:pt idx="2">
                  <c:v>0.13391837348505592</c:v>
                </c:pt>
                <c:pt idx="3">
                  <c:v>0.12245797785736753</c:v>
                </c:pt>
                <c:pt idx="4">
                  <c:v>0.12115094160261647</c:v>
                </c:pt>
                <c:pt idx="5">
                  <c:v>0.12984910066078442</c:v>
                </c:pt>
              </c:numCache>
            </c:numRef>
          </c:val>
        </c:ser>
        <c:ser>
          <c:idx val="2"/>
          <c:order val="2"/>
          <c:tx>
            <c:strRef>
              <c:f>'Figure 7'!$I$3</c:f>
              <c:strCache>
                <c:ptCount val="1"/>
                <c:pt idx="0">
                  <c:v>Landfilling</c:v>
                </c:pt>
              </c:strCache>
            </c:strRef>
          </c:tx>
          <c:dLbls>
            <c:dLbl>
              <c:idx val="0"/>
              <c:layout>
                <c:manualLayout>
                  <c:x val="2.83687943262411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7.4172185430463583E-2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7'!$A$4:$A$9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'Figure 7'!$I$4:$I$9</c:f>
              <c:numCache>
                <c:formatCode>0.0%</c:formatCode>
                <c:ptCount val="6"/>
                <c:pt idx="0">
                  <c:v>0.33545070670600374</c:v>
                </c:pt>
                <c:pt idx="1">
                  <c:v>0.31121294482950618</c:v>
                </c:pt>
                <c:pt idx="2">
                  <c:v>0.2744067191532773</c:v>
                </c:pt>
                <c:pt idx="3">
                  <c:v>0.27226550878674483</c:v>
                </c:pt>
                <c:pt idx="4">
                  <c:v>0.25427425742526427</c:v>
                </c:pt>
                <c:pt idx="5">
                  <c:v>0.23767550318316699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55328"/>
        <c:axId val="177556864"/>
      </c:areaChart>
      <c:catAx>
        <c:axId val="1775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7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5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75553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7082345170429856"/>
          <c:y val="0.88972327897215098"/>
          <c:w val="0.45835281848047138"/>
          <c:h val="9.030168981686281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19050</xdr:rowOff>
    </xdr:from>
    <xdr:to>
      <xdr:col>9</xdr:col>
      <xdr:colOff>495300</xdr:colOff>
      <xdr:row>27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0.78146</cdr:x>
      <cdr:y>0.10461</cdr:y>
    </cdr:from>
    <cdr:to>
      <cdr:x>0.82192</cdr:x>
      <cdr:y>0.26966</cdr:y>
    </cdr:to>
    <cdr:sp macro="" textlink="">
      <cdr:nvSpPr>
        <cdr:cNvPr id="2" name="Højre klammeparentes 1"/>
        <cdr:cNvSpPr/>
      </cdr:nvSpPr>
      <cdr:spPr>
        <a:xfrm xmlns:a="http://schemas.openxmlformats.org/drawingml/2006/main">
          <a:off x="5619772" y="266043"/>
          <a:ext cx="290963" cy="419758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0.78543</cdr:x>
      <cdr:y>0.2727</cdr:y>
    </cdr:from>
    <cdr:to>
      <cdr:x>0.81508</cdr:x>
      <cdr:y>0.35581</cdr:y>
    </cdr:to>
    <cdr:sp macro="" textlink="">
      <cdr:nvSpPr>
        <cdr:cNvPr id="3" name="Højre klammeparentes 2"/>
        <cdr:cNvSpPr/>
      </cdr:nvSpPr>
      <cdr:spPr>
        <a:xfrm xmlns:a="http://schemas.openxmlformats.org/drawingml/2006/main">
          <a:off x="5648324" y="693512"/>
          <a:ext cx="213189" cy="211363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0.78543</cdr:x>
      <cdr:y>0.3633</cdr:y>
    </cdr:from>
    <cdr:to>
      <cdr:x>0.81273</cdr:x>
      <cdr:y>0.80531</cdr:y>
    </cdr:to>
    <cdr:sp macro="" textlink="">
      <cdr:nvSpPr>
        <cdr:cNvPr id="4" name="Højre klammeparentes 3"/>
        <cdr:cNvSpPr/>
      </cdr:nvSpPr>
      <cdr:spPr>
        <a:xfrm xmlns:a="http://schemas.openxmlformats.org/drawingml/2006/main">
          <a:off x="5648325" y="923925"/>
          <a:ext cx="196321" cy="1124119"/>
        </a:xfrm>
        <a:prstGeom xmlns:a="http://schemas.openxmlformats.org/drawingml/2006/main" prst="rightBrace">
          <a:avLst/>
        </a:prstGeom>
        <a:solidFill xmlns:a="http://schemas.openxmlformats.org/drawingml/2006/main">
          <a:schemeClr val="bg1"/>
        </a:solidFill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G3" t="str">
            <v>Recycling</v>
          </cell>
          <cell r="H3" t="str">
            <v>Incineration</v>
          </cell>
          <cell r="I3" t="str">
            <v>Landfilling</v>
          </cell>
        </row>
        <row r="4">
          <cell r="A4">
            <v>2005</v>
          </cell>
          <cell r="G4">
            <v>0.54623322045279288</v>
          </cell>
          <cell r="H4">
            <v>0.11831607284120335</v>
          </cell>
          <cell r="I4">
            <v>0.33545070670600374</v>
          </cell>
        </row>
        <row r="5">
          <cell r="A5">
            <v>2006</v>
          </cell>
          <cell r="G5">
            <v>0.56894481993650803</v>
          </cell>
          <cell r="H5">
            <v>0.11984223523398582</v>
          </cell>
          <cell r="I5">
            <v>0.31121294482950618</v>
          </cell>
        </row>
        <row r="6">
          <cell r="A6">
            <v>2007</v>
          </cell>
          <cell r="G6">
            <v>0.59167490736166672</v>
          </cell>
          <cell r="H6">
            <v>0.13391837348505592</v>
          </cell>
          <cell r="I6">
            <v>0.2744067191532773</v>
          </cell>
        </row>
        <row r="7">
          <cell r="A7">
            <v>2008</v>
          </cell>
          <cell r="G7">
            <v>0.60527651335588761</v>
          </cell>
          <cell r="H7">
            <v>0.12245797785736753</v>
          </cell>
          <cell r="I7">
            <v>0.27226550878674483</v>
          </cell>
        </row>
        <row r="8">
          <cell r="A8">
            <v>2009</v>
          </cell>
          <cell r="G8">
            <v>0.62457480097211926</v>
          </cell>
          <cell r="H8">
            <v>0.12115094160261647</v>
          </cell>
          <cell r="I8">
            <v>0.25427425742526427</v>
          </cell>
        </row>
        <row r="9">
          <cell r="A9">
            <v>2010</v>
          </cell>
          <cell r="G9">
            <v>0.63247539615604864</v>
          </cell>
          <cell r="H9">
            <v>0.12984910066078442</v>
          </cell>
          <cell r="I9">
            <v>0.23767550318316699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tabSelected="1" zoomScaleNormal="100" workbookViewId="0">
      <selection activeCell="C36" sqref="C36"/>
    </sheetView>
  </sheetViews>
  <sheetFormatPr defaultRowHeight="12.75" x14ac:dyDescent="0.2"/>
  <cols>
    <col min="2" max="3" width="12" customWidth="1"/>
    <col min="4" max="4" width="10.42578125" customWidth="1"/>
    <col min="5" max="5" width="10.28515625" customWidth="1"/>
    <col min="6" max="6" width="12.5703125" customWidth="1"/>
    <col min="7" max="10" width="11.85546875" bestFit="1" customWidth="1"/>
  </cols>
  <sheetData>
    <row r="2" spans="1:10" x14ac:dyDescent="0.2">
      <c r="A2" s="1" t="s">
        <v>0</v>
      </c>
    </row>
    <row r="3" spans="1:10" x14ac:dyDescent="0.2">
      <c r="A3" s="2"/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5" t="s">
        <v>2</v>
      </c>
      <c r="H3" s="5" t="s">
        <v>4</v>
      </c>
      <c r="I3" s="5" t="s">
        <v>5</v>
      </c>
      <c r="J3" s="3"/>
    </row>
    <row r="4" spans="1:10" x14ac:dyDescent="0.2">
      <c r="A4" s="2">
        <v>2005</v>
      </c>
      <c r="B4" s="6">
        <v>78966076</v>
      </c>
      <c r="C4" s="6">
        <v>43133894</v>
      </c>
      <c r="D4" s="6">
        <v>52476850</v>
      </c>
      <c r="E4" s="7">
        <f t="shared" ref="E4:E9" si="0">D4-C4</f>
        <v>9342956</v>
      </c>
      <c r="F4" s="7">
        <f t="shared" ref="F4:F9" si="1">B4-C4-E4</f>
        <v>26489226</v>
      </c>
      <c r="G4" s="8">
        <f t="shared" ref="G4:G9" si="2">C4/$B4</f>
        <v>0.54623322045279288</v>
      </c>
      <c r="H4" s="8">
        <f t="shared" ref="H4:I9" si="3">E4/$B4</f>
        <v>0.11831607284120335</v>
      </c>
      <c r="I4" s="8">
        <f t="shared" si="3"/>
        <v>0.33545070670600374</v>
      </c>
      <c r="J4" s="9">
        <f t="shared" ref="J4:J9" si="4">SUM(G4:I4)</f>
        <v>1</v>
      </c>
    </row>
    <row r="5" spans="1:10" x14ac:dyDescent="0.2">
      <c r="A5" s="2">
        <v>2006</v>
      </c>
      <c r="B5" s="6">
        <v>80545969.299999997</v>
      </c>
      <c r="C5" s="6">
        <v>45826212</v>
      </c>
      <c r="D5" s="6">
        <v>55479021</v>
      </c>
      <c r="E5" s="7">
        <f t="shared" si="0"/>
        <v>9652809</v>
      </c>
      <c r="F5" s="7">
        <f t="shared" si="1"/>
        <v>25066948.299999997</v>
      </c>
      <c r="G5" s="8">
        <f t="shared" si="2"/>
        <v>0.56894481993650803</v>
      </c>
      <c r="H5" s="8">
        <f t="shared" si="3"/>
        <v>0.11984223523398582</v>
      </c>
      <c r="I5" s="8">
        <f t="shared" si="3"/>
        <v>0.31121294482950618</v>
      </c>
      <c r="J5" s="9">
        <f t="shared" si="4"/>
        <v>1</v>
      </c>
    </row>
    <row r="6" spans="1:10" x14ac:dyDescent="0.2">
      <c r="A6" s="2">
        <v>2007</v>
      </c>
      <c r="B6" s="6">
        <v>81311912</v>
      </c>
      <c r="C6" s="6">
        <v>48110218</v>
      </c>
      <c r="D6" s="6">
        <v>58999377</v>
      </c>
      <c r="E6" s="7">
        <f t="shared" si="0"/>
        <v>10889159</v>
      </c>
      <c r="F6" s="7">
        <f t="shared" si="1"/>
        <v>22312535</v>
      </c>
      <c r="G6" s="8">
        <f t="shared" si="2"/>
        <v>0.59167490736166672</v>
      </c>
      <c r="H6" s="8">
        <f t="shared" si="3"/>
        <v>0.13391837348505592</v>
      </c>
      <c r="I6" s="8">
        <f t="shared" si="3"/>
        <v>0.2744067191532773</v>
      </c>
      <c r="J6" s="9">
        <f t="shared" si="4"/>
        <v>1</v>
      </c>
    </row>
    <row r="7" spans="1:10" x14ac:dyDescent="0.2">
      <c r="A7" s="2">
        <v>2008</v>
      </c>
      <c r="B7" s="6">
        <v>81513668.400000006</v>
      </c>
      <c r="C7" s="6">
        <v>49338309</v>
      </c>
      <c r="D7" s="6">
        <v>59320308</v>
      </c>
      <c r="E7" s="7">
        <f t="shared" si="0"/>
        <v>9981999</v>
      </c>
      <c r="F7" s="7">
        <f t="shared" si="1"/>
        <v>22193360.400000006</v>
      </c>
      <c r="G7" s="8">
        <f t="shared" si="2"/>
        <v>0.60527651335588761</v>
      </c>
      <c r="H7" s="8">
        <f t="shared" si="3"/>
        <v>0.12245797785736753</v>
      </c>
      <c r="I7" s="8">
        <f t="shared" si="3"/>
        <v>0.27226550878674483</v>
      </c>
      <c r="J7" s="9">
        <f t="shared" si="4"/>
        <v>1</v>
      </c>
    </row>
    <row r="8" spans="1:10" x14ac:dyDescent="0.2">
      <c r="A8" s="2">
        <v>2009</v>
      </c>
      <c r="B8" s="6">
        <v>76592661</v>
      </c>
      <c r="C8" s="6">
        <v>47837846</v>
      </c>
      <c r="D8" s="6">
        <v>57117119</v>
      </c>
      <c r="E8" s="7">
        <f t="shared" si="0"/>
        <v>9279273</v>
      </c>
      <c r="F8" s="7">
        <f t="shared" si="1"/>
        <v>19475542</v>
      </c>
      <c r="G8" s="8">
        <f t="shared" si="2"/>
        <v>0.62457480097211926</v>
      </c>
      <c r="H8" s="8">
        <f t="shared" si="3"/>
        <v>0.12115094160261647</v>
      </c>
      <c r="I8" s="8">
        <f t="shared" si="3"/>
        <v>0.25427425742526427</v>
      </c>
      <c r="J8" s="9">
        <f t="shared" si="4"/>
        <v>1</v>
      </c>
    </row>
    <row r="9" spans="1:10" x14ac:dyDescent="0.2">
      <c r="A9" s="10">
        <v>2010</v>
      </c>
      <c r="B9" s="6">
        <v>78671650</v>
      </c>
      <c r="C9" s="6">
        <v>49757883</v>
      </c>
      <c r="D9" s="6">
        <v>59973326</v>
      </c>
      <c r="E9" s="7">
        <f t="shared" si="0"/>
        <v>10215443</v>
      </c>
      <c r="F9" s="7">
        <f t="shared" si="1"/>
        <v>18698324</v>
      </c>
      <c r="G9" s="8">
        <f t="shared" si="2"/>
        <v>0.63247539615604864</v>
      </c>
      <c r="H9" s="8">
        <f t="shared" si="3"/>
        <v>0.12984910066078442</v>
      </c>
      <c r="I9" s="8">
        <f t="shared" si="3"/>
        <v>0.23767550318316699</v>
      </c>
      <c r="J9" s="9">
        <f t="shared" si="4"/>
        <v>1</v>
      </c>
    </row>
    <row r="12" spans="1:10" x14ac:dyDescent="0.2">
      <c r="A12" s="11" t="s">
        <v>6</v>
      </c>
    </row>
  </sheetData>
  <pageMargins left="0.75" right="0.75" top="1" bottom="1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2012-11-06T09:26:24Z</dcterms:created>
  <dcterms:modified xsi:type="dcterms:W3CDTF">2012-11-06T09:27:17Z</dcterms:modified>
</cp:coreProperties>
</file>