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 Final data and graph" sheetId="1" r:id="rId1"/>
    <sheet name="2 Intermediate calculations" sheetId="2" r:id="rId2"/>
    <sheet name="1 Raw data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<sst xmlns="http://schemas.openxmlformats.org/spreadsheetml/2006/main" count="20" uniqueCount="15">
  <si>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Raw data</t>
  </si>
  <si>
    <t>Intermediate calculations</t>
  </si>
  <si>
    <t>Public Road Transport</t>
  </si>
  <si>
    <t>Private Cars and Motorcycles</t>
  </si>
  <si>
    <t>Rail</t>
  </si>
  <si>
    <t>Aviation</t>
  </si>
  <si>
    <t>Inland Navigation</t>
  </si>
  <si>
    <t>Source: EEA (2010) Passenger and freight demand projections for the EU-25, http://www.eea.europa.eu/data-and-maps/figures/passenger-and-freight-demand-projections</t>
  </si>
  <si>
    <t>Operations:</t>
  </si>
  <si>
    <t>Total</t>
  </si>
  <si>
    <t>1) 'Total' Passenger Transport Demand calculated by summing over 'Public Road Transport', 'Private Cars and Mtorcycles', 'Rai', 'Aviation' and 'Inland Navigation'</t>
  </si>
  <si>
    <t xml:space="preserve"> Passenger Transport Demand in %</t>
  </si>
  <si>
    <t>2) % for each category (Public Road Transport, Private Cars and Motorcycles, Rail, Aviation, Inland Navigation) calculated by dividing yearly values (1990, 1995, 2000, 2005, 2010, 2015, 2020, 2025, 2030)  by *Total* Passenger Transport Demand</t>
  </si>
  <si>
    <t>Passenger Transport Demand (Unit = Gpkm), EU-25</t>
  </si>
  <si>
    <t>Fig 6.6 Trends and outlooks in passenger transport demand for the different modes of transport, EU-25, 1990-2030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</si>
</sst>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</numFmts>
  <fonts count="10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5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0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285"/>
          <c:w val="0.86975"/>
          <c:h val="0.88925"/>
        </c:manualLayout>
      </c:layout>
      <c:areaChart>
        <c:grouping val="stacked"/>
        <c:varyColors val="0"/>
        <c:ser>
          <c:idx val="0"/>
          <c:order val="0"/>
          <c:tx>
            <c:strRef>
              <c:f>'3 Final data and graph'!$B$7</c:f>
              <c:strCache>
                <c:ptCount val="1"/>
                <c:pt idx="0">
                  <c:v>Public Road Transport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Final data and graph'!$A$8:$A$16</c:f>
              <c:numCache/>
            </c:numRef>
          </c:cat>
          <c:val>
            <c:numRef>
              <c:f>'3 Final data and graph'!$B$8:$B$16</c:f>
              <c:numCache/>
            </c:numRef>
          </c:val>
        </c:ser>
        <c:ser>
          <c:idx val="1"/>
          <c:order val="1"/>
          <c:tx>
            <c:strRef>
              <c:f>'3 Final data and graph'!$C$7</c:f>
              <c:strCache>
                <c:ptCount val="1"/>
                <c:pt idx="0">
                  <c:v>Private Cars and Motorcycles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Final data and graph'!$A$8:$A$16</c:f>
              <c:numCache/>
            </c:numRef>
          </c:cat>
          <c:val>
            <c:numRef>
              <c:f>'3 Final data and graph'!$C$8:$C$16</c:f>
              <c:numCache/>
            </c:numRef>
          </c:val>
        </c:ser>
        <c:ser>
          <c:idx val="2"/>
          <c:order val="2"/>
          <c:tx>
            <c:strRef>
              <c:f>'3 Final data and graph'!$D$7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Final data and graph'!$A$8:$A$16</c:f>
              <c:numCache/>
            </c:numRef>
          </c:cat>
          <c:val>
            <c:numRef>
              <c:f>'3 Final data and graph'!$D$8:$D$16</c:f>
              <c:numCache/>
            </c:numRef>
          </c:val>
        </c:ser>
        <c:ser>
          <c:idx val="3"/>
          <c:order val="3"/>
          <c:tx>
            <c:strRef>
              <c:f>'3 Final data and graph'!$E$7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Final data and graph'!$A$8:$A$16</c:f>
              <c:numCache/>
            </c:numRef>
          </c:cat>
          <c:val>
            <c:numRef>
              <c:f>'3 Final data and graph'!$E$8:$E$16</c:f>
              <c:numCache/>
            </c:numRef>
          </c:val>
        </c:ser>
        <c:ser>
          <c:idx val="4"/>
          <c:order val="4"/>
          <c:tx>
            <c:strRef>
              <c:f>'3 Final data and graph'!$F$7</c:f>
              <c:strCache>
                <c:ptCount val="1"/>
                <c:pt idx="0">
                  <c:v>Inland Navigation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 Final data and graph'!$A$8:$A$16</c:f>
              <c:numCache/>
            </c:numRef>
          </c:cat>
          <c:val>
            <c:numRef>
              <c:f>'3 Final data and graph'!$F$8:$F$16</c:f>
              <c:numCache/>
            </c:numRef>
          </c:val>
        </c:ser>
        <c:axId val="34936829"/>
        <c:axId val="45996006"/>
      </c:area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96006"/>
        <c:crosses val="autoZero"/>
        <c:auto val="1"/>
        <c:lblOffset val="100"/>
        <c:tickLblSkip val="1"/>
        <c:noMultiLvlLbl val="0"/>
      </c:catAx>
      <c:valAx>
        <c:axId val="45996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Gpkm</a:t>
                </a:r>
              </a:p>
            </c:rich>
          </c:tx>
          <c:layout>
            <c:manualLayout>
              <c:xMode val="factor"/>
              <c:yMode val="factor"/>
              <c:x val="0.013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368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35"/>
          <c:y val="0.915"/>
          <c:w val="0.866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325"/>
          <c:h val="0.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 Final data and graph'!$B$20</c:f>
              <c:strCache>
                <c:ptCount val="1"/>
                <c:pt idx="0">
                  <c:v>Public Road Transport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('3 Final data and graph'!$A$21,'3 Final data and graph'!$A$23,'3 Final data and graph'!$A$25,'3 Final data and graph'!$A$27,'3 Final data and graph'!$A$29)</c:f>
              <c:numCache/>
            </c:numRef>
          </c:cat>
          <c:val>
            <c:numRef>
              <c:f>('3 Final data and graph'!$B$21,'3 Final data and graph'!$B$23,'3 Final data and graph'!$B$25,'3 Final data and graph'!$B$27,'3 Final data and graph'!$B$29)</c:f>
              <c:numCache/>
            </c:numRef>
          </c:val>
        </c:ser>
        <c:ser>
          <c:idx val="1"/>
          <c:order val="1"/>
          <c:tx>
            <c:strRef>
              <c:f>'3 Final data and graph'!$C$20</c:f>
              <c:strCache>
                <c:ptCount val="1"/>
                <c:pt idx="0">
                  <c:v>Private Cars and Motorcycles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('3 Final data and graph'!$A$21,'3 Final data and graph'!$A$23,'3 Final data and graph'!$A$25,'3 Final data and graph'!$A$27,'3 Final data and graph'!$A$29)</c:f>
              <c:numCache/>
            </c:numRef>
          </c:cat>
          <c:val>
            <c:numRef>
              <c:f>('3 Final data and graph'!$C$21,'3 Final data and graph'!$C$23,'3 Final data and graph'!$C$25,'3 Final data and graph'!$C$27,'3 Final data and graph'!$C$29)</c:f>
              <c:numCache/>
            </c:numRef>
          </c:val>
        </c:ser>
        <c:ser>
          <c:idx val="2"/>
          <c:order val="2"/>
          <c:tx>
            <c:strRef>
              <c:f>'3 Final data and graph'!$D$20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('3 Final data and graph'!$A$21,'3 Final data and graph'!$A$23,'3 Final data and graph'!$A$25,'3 Final data and graph'!$A$27,'3 Final data and graph'!$A$29)</c:f>
              <c:numCache/>
            </c:numRef>
          </c:cat>
          <c:val>
            <c:numRef>
              <c:f>('3 Final data and graph'!$D$21,'3 Final data and graph'!$D$23,'3 Final data and graph'!$D$25,'3 Final data and graph'!$D$27,'3 Final data and graph'!$D$29)</c:f>
              <c:numCache/>
            </c:numRef>
          </c:val>
        </c:ser>
        <c:ser>
          <c:idx val="3"/>
          <c:order val="3"/>
          <c:tx>
            <c:strRef>
              <c:f>'3 Final data and graph'!$E$20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('3 Final data and graph'!$A$21,'3 Final data and graph'!$A$23,'3 Final data and graph'!$A$25,'3 Final data and graph'!$A$27,'3 Final data and graph'!$A$29)</c:f>
              <c:numCache/>
            </c:numRef>
          </c:cat>
          <c:val>
            <c:numRef>
              <c:f>('3 Final data and graph'!$E$21,'3 Final data and graph'!$E$23,'3 Final data and graph'!$E$25,'3 Final data and graph'!$E$27,'3 Final data and graph'!$E$29)</c:f>
              <c:numCache/>
            </c:numRef>
          </c:val>
        </c:ser>
        <c:ser>
          <c:idx val="4"/>
          <c:order val="4"/>
          <c:tx>
            <c:strRef>
              <c:f>'3 Final data and graph'!$F$20</c:f>
              <c:strCache>
                <c:ptCount val="1"/>
                <c:pt idx="0">
                  <c:v>Inland Navigation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('3 Final data and graph'!$A$21,'3 Final data and graph'!$A$23,'3 Final data and graph'!$A$25,'3 Final data and graph'!$A$27,'3 Final data and graph'!$A$29)</c:f>
              <c:numCache/>
            </c:numRef>
          </c:cat>
          <c:val>
            <c:numRef>
              <c:f>('3 Final data and graph'!$F$21,'3 Final data and graph'!$F$23,'3 Final data and graph'!$F$25,'3 Final data and graph'!$F$27,'3 Final data and graph'!$F$29)</c:f>
              <c:numCache/>
            </c:numRef>
          </c:val>
        </c:ser>
        <c:overlap val="100"/>
        <c:axId val="11310871"/>
        <c:axId val="34688976"/>
      </c:bar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976"/>
        <c:crosses val="autoZero"/>
        <c:auto val="1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delete val="1"/>
        <c:majorTickMark val="out"/>
        <c:minorTickMark val="none"/>
        <c:tickLblPos val="none"/>
        <c:crossAx val="1131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7</xdr:col>
      <xdr:colOff>295275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533400" y="5153025"/>
        <a:ext cx="6229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30</xdr:row>
      <xdr:rowOff>142875</xdr:rowOff>
    </xdr:from>
    <xdr:to>
      <xdr:col>14</xdr:col>
      <xdr:colOff>85725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915150" y="5133975"/>
        <a:ext cx="39052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20.28125" style="0" customWidth="1"/>
    <col min="3" max="3" width="25.57421875" style="0" customWidth="1"/>
    <col min="4" max="4" width="8.421875" style="0" customWidth="1"/>
    <col min="6" max="6" width="16.421875" style="0" customWidth="1"/>
  </cols>
  <sheetData>
    <row r="1" ht="23.25">
      <c r="A1" s="2" t="s">
        <v>14</v>
      </c>
    </row>
    <row r="6" ht="12.75">
      <c r="A6" s="5" t="str">
        <f>'2 Intermediate calculations'!A8</f>
        <v>Passenger Transport Demand (Unit = Gpkm), EU-25</v>
      </c>
    </row>
    <row r="7" spans="1:6" ht="12.75">
      <c r="A7" s="6"/>
      <c r="B7" s="6" t="str">
        <f>'2 Intermediate calculations'!B9</f>
        <v>Public Road Transport</v>
      </c>
      <c r="C7" s="6" t="str">
        <f>'2 Intermediate calculations'!C9</f>
        <v>Private Cars and Motorcycles</v>
      </c>
      <c r="D7" s="6" t="str">
        <f>'2 Intermediate calculations'!D9</f>
        <v>Rail</v>
      </c>
      <c r="E7" s="6" t="str">
        <f>'2 Intermediate calculations'!E9</f>
        <v>Aviation</v>
      </c>
      <c r="F7" s="6" t="str">
        <f>'2 Intermediate calculations'!F9</f>
        <v>Inland Navigation</v>
      </c>
    </row>
    <row r="8" spans="1:6" ht="12.75">
      <c r="A8" s="7">
        <f>'2 Intermediate calculations'!A10</f>
        <v>1990</v>
      </c>
      <c r="B8" s="4">
        <f>'2 Intermediate calculations'!B10</f>
        <v>555.6</v>
      </c>
      <c r="C8" s="4">
        <f>'2 Intermediate calculations'!C10</f>
        <v>3459.2</v>
      </c>
      <c r="D8" s="4">
        <f>'2 Intermediate calculations'!D10</f>
        <v>464.8</v>
      </c>
      <c r="E8" s="4">
        <f>'2 Intermediate calculations'!E10</f>
        <v>247.9</v>
      </c>
      <c r="F8" s="4">
        <f>'2 Intermediate calculations'!F10</f>
        <v>57</v>
      </c>
    </row>
    <row r="9" spans="1:6" ht="12.75">
      <c r="A9" s="7">
        <f>'2 Intermediate calculations'!A11</f>
        <v>1995</v>
      </c>
      <c r="B9" s="4">
        <f>'2 Intermediate calculations'!B11</f>
        <v>498.3</v>
      </c>
      <c r="C9" s="4">
        <f>'2 Intermediate calculations'!C11</f>
        <v>3930.1</v>
      </c>
      <c r="D9" s="4">
        <f>'2 Intermediate calculations'!D11</f>
        <v>412</v>
      </c>
      <c r="E9" s="4">
        <f>'2 Intermediate calculations'!E11</f>
        <v>325.9</v>
      </c>
      <c r="F9" s="4">
        <f>'2 Intermediate calculations'!F11</f>
        <v>55.4</v>
      </c>
    </row>
    <row r="10" spans="1:6" ht="12.75">
      <c r="A10" s="7">
        <f>'2 Intermediate calculations'!A12</f>
        <v>2000</v>
      </c>
      <c r="B10" s="4">
        <f>'2 Intermediate calculations'!B12</f>
        <v>514</v>
      </c>
      <c r="C10" s="4">
        <f>'2 Intermediate calculations'!C12</f>
        <v>4375.8</v>
      </c>
      <c r="D10" s="4">
        <f>'2 Intermediate calculations'!D12</f>
        <v>438.5</v>
      </c>
      <c r="E10" s="4">
        <f>'2 Intermediate calculations'!E12</f>
        <v>442</v>
      </c>
      <c r="F10" s="4">
        <f>'2 Intermediate calculations'!F12</f>
        <v>49.4</v>
      </c>
    </row>
    <row r="11" spans="1:6" ht="12.75">
      <c r="A11" s="7">
        <f>'2 Intermediate calculations'!A13</f>
        <v>2005</v>
      </c>
      <c r="B11" s="4">
        <f>'2 Intermediate calculations'!B13</f>
        <v>529</v>
      </c>
      <c r="C11" s="4">
        <f>'2 Intermediate calculations'!C13</f>
        <v>4714.4</v>
      </c>
      <c r="D11" s="4">
        <f>'2 Intermediate calculations'!D13</f>
        <v>446.8</v>
      </c>
      <c r="E11" s="4">
        <f>'2 Intermediate calculations'!E13</f>
        <v>506.3</v>
      </c>
      <c r="F11" s="4">
        <f>'2 Intermediate calculations'!F13</f>
        <v>48.9</v>
      </c>
    </row>
    <row r="12" spans="1:6" ht="12.75">
      <c r="A12" s="7">
        <f>'2 Intermediate calculations'!A14</f>
        <v>2010</v>
      </c>
      <c r="B12" s="4">
        <f>'2 Intermediate calculations'!B14</f>
        <v>540</v>
      </c>
      <c r="C12" s="4">
        <f>'2 Intermediate calculations'!C14</f>
        <v>5115</v>
      </c>
      <c r="D12" s="4">
        <f>'2 Intermediate calculations'!D14</f>
        <v>468.2</v>
      </c>
      <c r="E12" s="4">
        <f>'2 Intermediate calculations'!E14</f>
        <v>610.9</v>
      </c>
      <c r="F12" s="4">
        <f>'2 Intermediate calculations'!F14</f>
        <v>49.4</v>
      </c>
    </row>
    <row r="13" spans="1:6" ht="12.75">
      <c r="A13" s="7">
        <f>'2 Intermediate calculations'!A15</f>
        <v>2015</v>
      </c>
      <c r="B13" s="4">
        <f>'2 Intermediate calculations'!B15</f>
        <v>557.5</v>
      </c>
      <c r="C13" s="4">
        <f>'2 Intermediate calculations'!C15</f>
        <v>5498.6</v>
      </c>
      <c r="D13" s="4">
        <f>'2 Intermediate calculations'!D15</f>
        <v>509.2</v>
      </c>
      <c r="E13" s="4">
        <f>'2 Intermediate calculations'!E15</f>
        <v>734.5</v>
      </c>
      <c r="F13" s="4">
        <f>'2 Intermediate calculations'!F15</f>
        <v>50.2</v>
      </c>
    </row>
    <row r="14" spans="1:6" ht="12.75">
      <c r="A14" s="7">
        <f>'2 Intermediate calculations'!A16</f>
        <v>2020</v>
      </c>
      <c r="B14" s="4">
        <f>'2 Intermediate calculations'!B16</f>
        <v>580.2</v>
      </c>
      <c r="C14" s="4">
        <f>'2 Intermediate calculations'!C16</f>
        <v>5849.3</v>
      </c>
      <c r="D14" s="4">
        <f>'2 Intermediate calculations'!D16</f>
        <v>556.2</v>
      </c>
      <c r="E14" s="4">
        <f>'2 Intermediate calculations'!E16</f>
        <v>860.1</v>
      </c>
      <c r="F14" s="4">
        <f>'2 Intermediate calculations'!F16</f>
        <v>51.4</v>
      </c>
    </row>
    <row r="15" spans="1:6" ht="12.75">
      <c r="A15" s="7">
        <f>'2 Intermediate calculations'!A17</f>
        <v>2025</v>
      </c>
      <c r="B15" s="4">
        <f>'2 Intermediate calculations'!B17</f>
        <v>600.5</v>
      </c>
      <c r="C15" s="4">
        <f>'2 Intermediate calculations'!C17</f>
        <v>6171.7</v>
      </c>
      <c r="D15" s="4">
        <f>'2 Intermediate calculations'!D17</f>
        <v>611.5</v>
      </c>
      <c r="E15" s="4">
        <f>'2 Intermediate calculations'!E17</f>
        <v>976.5</v>
      </c>
      <c r="F15" s="4">
        <f>'2 Intermediate calculations'!F17</f>
        <v>52.7</v>
      </c>
    </row>
    <row r="16" spans="1:6" ht="12.75">
      <c r="A16" s="7">
        <f>'2 Intermediate calculations'!A18</f>
        <v>2030</v>
      </c>
      <c r="B16" s="4">
        <f>'2 Intermediate calculations'!B18</f>
        <v>617.4</v>
      </c>
      <c r="C16" s="4">
        <f>'2 Intermediate calculations'!C18</f>
        <v>6441.4</v>
      </c>
      <c r="D16" s="4">
        <f>'2 Intermediate calculations'!D18</f>
        <v>667.6</v>
      </c>
      <c r="E16" s="4">
        <f>'2 Intermediate calculations'!E18</f>
        <v>1080.6</v>
      </c>
      <c r="F16" s="4">
        <f>'2 Intermediate calculations'!F18</f>
        <v>53.8</v>
      </c>
    </row>
    <row r="19" ht="12.75">
      <c r="A19" s="5" t="str">
        <f>'2 Intermediate calculations'!A21</f>
        <v> Passenger Transport Demand in %</v>
      </c>
    </row>
    <row r="20" spans="1:6" ht="12.75">
      <c r="A20" s="6"/>
      <c r="B20" s="6" t="str">
        <f>'2 Intermediate calculations'!B22</f>
        <v>Public Road Transport</v>
      </c>
      <c r="C20" s="6" t="str">
        <f>'2 Intermediate calculations'!C22</f>
        <v>Private Cars and Motorcycles</v>
      </c>
      <c r="D20" s="6" t="str">
        <f>'2 Intermediate calculations'!D22</f>
        <v>Rail</v>
      </c>
      <c r="E20" s="6" t="str">
        <f>'2 Intermediate calculations'!E22</f>
        <v>Aviation</v>
      </c>
      <c r="F20" s="6" t="str">
        <f>'2 Intermediate calculations'!F22</f>
        <v>Inland Navigation</v>
      </c>
    </row>
    <row r="21" spans="1:6" ht="12.75">
      <c r="A21" s="7">
        <f>'2 Intermediate calculations'!A23</f>
        <v>1990</v>
      </c>
      <c r="B21" s="9">
        <f>'2 Intermediate calculations'!B23</f>
        <v>0.11612498693698403</v>
      </c>
      <c r="C21" s="9">
        <f>'2 Intermediate calculations'!C23</f>
        <v>0.723001358553663</v>
      </c>
      <c r="D21" s="9">
        <f>'2 Intermediate calculations'!D23</f>
        <v>0.09714703730797368</v>
      </c>
      <c r="E21" s="9">
        <f>'2 Intermediate calculations'!E23</f>
        <v>0.05181314661929147</v>
      </c>
      <c r="F21" s="9">
        <f>'2 Intermediate calculations'!F23</f>
        <v>0.011913470582087995</v>
      </c>
    </row>
    <row r="22" spans="1:6" ht="12.75">
      <c r="A22" s="7">
        <f>'2 Intermediate calculations'!A24</f>
        <v>1995</v>
      </c>
      <c r="B22" s="9">
        <f>'2 Intermediate calculations'!B24</f>
        <v>0.09542869180535077</v>
      </c>
      <c r="C22" s="9">
        <f>'2 Intermediate calculations'!C24</f>
        <v>0.7526476051860507</v>
      </c>
      <c r="D22" s="9">
        <f>'2 Intermediate calculations'!D24</f>
        <v>0.07890150717199382</v>
      </c>
      <c r="E22" s="9">
        <f>'2 Intermediate calculations'!E24</f>
        <v>0.062412624241147525</v>
      </c>
      <c r="F22" s="9">
        <f>'2 Intermediate calculations'!F24</f>
        <v>0.01060957159545742</v>
      </c>
    </row>
    <row r="23" spans="1:6" ht="12.75">
      <c r="A23" s="7">
        <f>'2 Intermediate calculations'!A25</f>
        <v>2000</v>
      </c>
      <c r="B23" s="9">
        <f>'2 Intermediate calculations'!B25</f>
        <v>0.08832070381634792</v>
      </c>
      <c r="C23" s="9">
        <f>'2 Intermediate calculations'!C25</f>
        <v>0.7518944275478118</v>
      </c>
      <c r="D23" s="9">
        <f>'2 Intermediate calculations'!D25</f>
        <v>0.07534752650480266</v>
      </c>
      <c r="E23" s="9">
        <f>'2 Intermediate calculations'!E25</f>
        <v>0.07594893207553655</v>
      </c>
      <c r="F23" s="9">
        <f>'2 Intermediate calculations'!F25</f>
        <v>0.008488410055501142</v>
      </c>
    </row>
    <row r="24" spans="1:6" ht="12.75">
      <c r="A24" s="7">
        <f>'2 Intermediate calculations'!A26</f>
        <v>2005</v>
      </c>
      <c r="B24" s="9">
        <f>'2 Intermediate calculations'!B26</f>
        <v>0.08470234092291927</v>
      </c>
      <c r="C24" s="9">
        <f>'2 Intermediate calculations'!C26</f>
        <v>0.7548595766484132</v>
      </c>
      <c r="D24" s="9">
        <f>'2 Intermediate calculations'!D26</f>
        <v>0.07154065392128607</v>
      </c>
      <c r="E24" s="9">
        <f>'2 Intermediate calculations'!E26</f>
        <v>0.0810676658020303</v>
      </c>
      <c r="F24" s="9">
        <f>'2 Intermediate calculations'!F26</f>
        <v>0.00782976270535114</v>
      </c>
    </row>
    <row r="25" spans="1:6" ht="12.75">
      <c r="A25" s="7">
        <f>'2 Intermediate calculations'!A27</f>
        <v>2010</v>
      </c>
      <c r="B25" s="9">
        <f>'2 Intermediate calculations'!B27</f>
        <v>0.07960492371194812</v>
      </c>
      <c r="C25" s="9">
        <f>'2 Intermediate calculations'!C27</f>
        <v>0.7540355273826197</v>
      </c>
      <c r="D25" s="9">
        <f>'2 Intermediate calculations'!D27</f>
        <v>0.06902041718876686</v>
      </c>
      <c r="E25" s="9">
        <f>'2 Intermediate calculations'!E27</f>
        <v>0.09005675536227611</v>
      </c>
      <c r="F25" s="9">
        <f>'2 Intermediate calculations'!F27</f>
        <v>0.007282376354389328</v>
      </c>
    </row>
    <row r="26" spans="1:6" ht="12.75">
      <c r="A26" s="7">
        <f>'2 Intermediate calculations'!A28</f>
        <v>2015</v>
      </c>
      <c r="B26" s="9">
        <f>'2 Intermediate calculations'!B28</f>
        <v>0.07585034013605442</v>
      </c>
      <c r="C26" s="9">
        <f>'2 Intermediate calculations'!C28</f>
        <v>0.748108843537415</v>
      </c>
      <c r="D26" s="9">
        <f>'2 Intermediate calculations'!D28</f>
        <v>0.06927891156462584</v>
      </c>
      <c r="E26" s="9">
        <f>'2 Intermediate calculations'!E28</f>
        <v>0.09993197278911564</v>
      </c>
      <c r="F26" s="9">
        <f>'2 Intermediate calculations'!F28</f>
        <v>0.006829931972789116</v>
      </c>
    </row>
    <row r="27" spans="1:6" ht="12.75">
      <c r="A27" s="7">
        <f>'2 Intermediate calculations'!A29</f>
        <v>2020</v>
      </c>
      <c r="B27" s="9">
        <f>'2 Intermediate calculations'!B29</f>
        <v>0.0734690776477739</v>
      </c>
      <c r="C27" s="9">
        <f>'2 Intermediate calculations'!C29</f>
        <v>0.7406802410981108</v>
      </c>
      <c r="D27" s="9">
        <f>'2 Intermediate calculations'!D29</f>
        <v>0.07043002583194044</v>
      </c>
      <c r="E27" s="9">
        <f>'2 Intermediate calculations'!E29</f>
        <v>0.10891201944993163</v>
      </c>
      <c r="F27" s="9">
        <f>'2 Intermediate calculations'!F29</f>
        <v>0.006508635972243327</v>
      </c>
    </row>
    <row r="28" spans="1:6" ht="12.75">
      <c r="A28" s="7">
        <f>'2 Intermediate calculations'!A30</f>
        <v>2025</v>
      </c>
      <c r="B28" s="9">
        <f>'2 Intermediate calculations'!B30</f>
        <v>0.0713784782892938</v>
      </c>
      <c r="C28" s="9">
        <f>'2 Intermediate calculations'!C30</f>
        <v>0.7335995911041375</v>
      </c>
      <c r="D28" s="9">
        <f>'2 Intermediate calculations'!D30</f>
        <v>0.07268599412806521</v>
      </c>
      <c r="E28" s="9">
        <f>'2 Intermediate calculations'!E30</f>
        <v>0.11607174696002566</v>
      </c>
      <c r="F28" s="9">
        <f>'2 Intermediate calculations'!F30</f>
        <v>0.006264189518477575</v>
      </c>
    </row>
    <row r="29" spans="1:6" ht="12.75">
      <c r="A29" s="7">
        <f>'2 Intermediate calculations'!A31</f>
        <v>2030</v>
      </c>
      <c r="B29" s="9">
        <f>'2 Intermediate calculations'!B31</f>
        <v>0.06967768147345613</v>
      </c>
      <c r="C29" s="9">
        <f>'2 Intermediate calculations'!C31</f>
        <v>0.7269546767786205</v>
      </c>
      <c r="D29" s="9">
        <f>'2 Intermediate calculations'!D31</f>
        <v>0.07534308414590106</v>
      </c>
      <c r="E29" s="9">
        <f>'2 Intermediate calculations'!E31</f>
        <v>0.12195287107258938</v>
      </c>
      <c r="F29" s="9">
        <f>'2 Intermediate calculations'!F31</f>
        <v>0.0060716865294330085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G31"/>
  <sheetViews>
    <sheetView workbookViewId="0" topLeftCell="A1">
      <selection activeCell="H17" sqref="H17"/>
    </sheetView>
  </sheetViews>
  <sheetFormatPr defaultColWidth="9.140625" defaultRowHeight="12.75"/>
  <cols>
    <col min="1" max="1" width="8.57421875" style="0" customWidth="1"/>
    <col min="2" max="2" width="21.140625" style="0" customWidth="1"/>
    <col min="3" max="3" width="26.8515625" style="0" customWidth="1"/>
    <col min="4" max="4" width="8.28125" style="0" customWidth="1"/>
    <col min="6" max="6" width="16.28125" style="0" customWidth="1"/>
  </cols>
  <sheetData>
    <row r="1" ht="18">
      <c r="A1" s="1" t="s">
        <v>1</v>
      </c>
    </row>
    <row r="3" ht="12.75">
      <c r="A3" t="s">
        <v>8</v>
      </c>
    </row>
    <row r="4" ht="12.75">
      <c r="A4" t="s">
        <v>10</v>
      </c>
    </row>
    <row r="5" ht="12.75">
      <c r="A5" t="s">
        <v>12</v>
      </c>
    </row>
    <row r="8" ht="12.75">
      <c r="A8" s="5" t="str">
        <f>'1 Raw data'!A4</f>
        <v>Passenger Transport Demand (Unit = Gpkm), EU-25</v>
      </c>
    </row>
    <row r="9" spans="1:7" ht="12.75">
      <c r="A9" s="6"/>
      <c r="B9" s="6" t="str">
        <f>'1 Raw data'!B5</f>
        <v>Public Road Transport</v>
      </c>
      <c r="C9" s="6" t="str">
        <f>'1 Raw data'!C5</f>
        <v>Private Cars and Motorcycles</v>
      </c>
      <c r="D9" s="6" t="str">
        <f>'1 Raw data'!D5</f>
        <v>Rail</v>
      </c>
      <c r="E9" s="6" t="str">
        <f>'1 Raw data'!E5</f>
        <v>Aviation</v>
      </c>
      <c r="F9" s="6" t="str">
        <f>'1 Raw data'!F5</f>
        <v>Inland Navigation</v>
      </c>
      <c r="G9" s="11" t="s">
        <v>9</v>
      </c>
    </row>
    <row r="10" spans="1:7" ht="12.75">
      <c r="A10" s="7">
        <f>'1 Raw data'!A6</f>
        <v>1990</v>
      </c>
      <c r="B10" s="4">
        <f>'1 Raw data'!B6</f>
        <v>555.6</v>
      </c>
      <c r="C10" s="4">
        <f>'1 Raw data'!C6</f>
        <v>3459.2</v>
      </c>
      <c r="D10" s="4">
        <f>'1 Raw data'!D6</f>
        <v>464.8</v>
      </c>
      <c r="E10" s="4">
        <f>'1 Raw data'!E6</f>
        <v>247.9</v>
      </c>
      <c r="F10" s="4">
        <f>'1 Raw data'!F6</f>
        <v>57</v>
      </c>
      <c r="G10" s="4">
        <f>SUM(B10:F10)</f>
        <v>4784.499999999999</v>
      </c>
    </row>
    <row r="11" spans="1:7" ht="12.75">
      <c r="A11" s="7">
        <f>'1 Raw data'!A7</f>
        <v>1995</v>
      </c>
      <c r="B11" s="4">
        <f>'1 Raw data'!B7</f>
        <v>498.3</v>
      </c>
      <c r="C11" s="4">
        <f>'1 Raw data'!C7</f>
        <v>3930.1</v>
      </c>
      <c r="D11" s="4">
        <f>'1 Raw data'!D7</f>
        <v>412</v>
      </c>
      <c r="E11" s="4">
        <f>'1 Raw data'!E7</f>
        <v>325.9</v>
      </c>
      <c r="F11" s="4">
        <f>'1 Raw data'!F7</f>
        <v>55.4</v>
      </c>
      <c r="G11" s="4">
        <f aca="true" t="shared" si="0" ref="G11:G18">SUM(B11:F11)</f>
        <v>5221.699999999999</v>
      </c>
    </row>
    <row r="12" spans="1:7" ht="12.75">
      <c r="A12" s="7">
        <f>'1 Raw data'!A8</f>
        <v>2000</v>
      </c>
      <c r="B12" s="4">
        <f>'1 Raw data'!B8</f>
        <v>514</v>
      </c>
      <c r="C12" s="4">
        <f>'1 Raw data'!C8</f>
        <v>4375.8</v>
      </c>
      <c r="D12" s="4">
        <f>'1 Raw data'!D8</f>
        <v>438.5</v>
      </c>
      <c r="E12" s="4">
        <f>'1 Raw data'!E8</f>
        <v>442</v>
      </c>
      <c r="F12" s="4">
        <f>'1 Raw data'!F8</f>
        <v>49.4</v>
      </c>
      <c r="G12" s="4">
        <f t="shared" si="0"/>
        <v>5819.7</v>
      </c>
    </row>
    <row r="13" spans="1:7" ht="12.75">
      <c r="A13" s="7">
        <f>'1 Raw data'!A9</f>
        <v>2005</v>
      </c>
      <c r="B13" s="4">
        <f>'1 Raw data'!B9</f>
        <v>529</v>
      </c>
      <c r="C13" s="4">
        <f>'1 Raw data'!C9</f>
        <v>4714.4</v>
      </c>
      <c r="D13" s="4">
        <f>'1 Raw data'!D9</f>
        <v>446.8</v>
      </c>
      <c r="E13" s="4">
        <f>'1 Raw data'!E9</f>
        <v>506.3</v>
      </c>
      <c r="F13" s="4">
        <f>'1 Raw data'!F9</f>
        <v>48.9</v>
      </c>
      <c r="G13" s="4">
        <f t="shared" si="0"/>
        <v>6245.4</v>
      </c>
    </row>
    <row r="14" spans="1:7" ht="12.75">
      <c r="A14" s="7">
        <f>'1 Raw data'!A10</f>
        <v>2010</v>
      </c>
      <c r="B14" s="4">
        <f>'1 Raw data'!B10</f>
        <v>540</v>
      </c>
      <c r="C14" s="4">
        <f>'1 Raw data'!C10</f>
        <v>5115</v>
      </c>
      <c r="D14" s="4">
        <f>'1 Raw data'!D10</f>
        <v>468.2</v>
      </c>
      <c r="E14" s="4">
        <f>'1 Raw data'!E10</f>
        <v>610.9</v>
      </c>
      <c r="F14" s="4">
        <f>'1 Raw data'!F10</f>
        <v>49.4</v>
      </c>
      <c r="G14" s="4">
        <f t="shared" si="0"/>
        <v>6783.499999999999</v>
      </c>
    </row>
    <row r="15" spans="1:7" ht="12.75">
      <c r="A15" s="7">
        <f>'1 Raw data'!A11</f>
        <v>2015</v>
      </c>
      <c r="B15" s="4">
        <f>'1 Raw data'!B11</f>
        <v>557.5</v>
      </c>
      <c r="C15" s="4">
        <f>'1 Raw data'!C11</f>
        <v>5498.6</v>
      </c>
      <c r="D15" s="4">
        <f>'1 Raw data'!D11</f>
        <v>509.2</v>
      </c>
      <c r="E15" s="4">
        <f>'1 Raw data'!E11</f>
        <v>734.5</v>
      </c>
      <c r="F15" s="4">
        <f>'1 Raw data'!F11</f>
        <v>50.2</v>
      </c>
      <c r="G15" s="4">
        <f t="shared" si="0"/>
        <v>7350</v>
      </c>
    </row>
    <row r="16" spans="1:7" ht="12.75">
      <c r="A16" s="7">
        <f>'1 Raw data'!A12</f>
        <v>2020</v>
      </c>
      <c r="B16" s="4">
        <f>'1 Raw data'!B12</f>
        <v>580.2</v>
      </c>
      <c r="C16" s="4">
        <f>'1 Raw data'!C12</f>
        <v>5849.3</v>
      </c>
      <c r="D16" s="4">
        <f>'1 Raw data'!D12</f>
        <v>556.2</v>
      </c>
      <c r="E16" s="4">
        <f>'1 Raw data'!E12</f>
        <v>860.1</v>
      </c>
      <c r="F16" s="4">
        <f>'1 Raw data'!F12</f>
        <v>51.4</v>
      </c>
      <c r="G16" s="4">
        <f t="shared" si="0"/>
        <v>7897.2</v>
      </c>
    </row>
    <row r="17" spans="1:7" ht="12.75">
      <c r="A17" s="7">
        <f>'1 Raw data'!A13</f>
        <v>2025</v>
      </c>
      <c r="B17" s="4">
        <f>'1 Raw data'!B13</f>
        <v>600.5</v>
      </c>
      <c r="C17" s="4">
        <f>'1 Raw data'!C13</f>
        <v>6171.7</v>
      </c>
      <c r="D17" s="4">
        <f>'1 Raw data'!D13</f>
        <v>611.5</v>
      </c>
      <c r="E17" s="4">
        <f>'1 Raw data'!E13</f>
        <v>976.5</v>
      </c>
      <c r="F17" s="4">
        <f>'1 Raw data'!F13</f>
        <v>52.7</v>
      </c>
      <c r="G17" s="4">
        <f t="shared" si="0"/>
        <v>8412.900000000001</v>
      </c>
    </row>
    <row r="18" spans="1:7" ht="12.75">
      <c r="A18" s="7">
        <f>'1 Raw data'!A14</f>
        <v>2030</v>
      </c>
      <c r="B18" s="4">
        <f>'1 Raw data'!B14</f>
        <v>617.4</v>
      </c>
      <c r="C18" s="4">
        <f>'1 Raw data'!C14</f>
        <v>6441.4</v>
      </c>
      <c r="D18" s="4">
        <f>'1 Raw data'!D14</f>
        <v>667.6</v>
      </c>
      <c r="E18" s="4">
        <f>'1 Raw data'!E14</f>
        <v>1080.6</v>
      </c>
      <c r="F18" s="4">
        <f>'1 Raw data'!F14</f>
        <v>53.8</v>
      </c>
      <c r="G18" s="4">
        <f t="shared" si="0"/>
        <v>8860.8</v>
      </c>
    </row>
    <row r="21" ht="12.75">
      <c r="A21" s="5" t="s">
        <v>11</v>
      </c>
    </row>
    <row r="22" spans="1:7" ht="12.75">
      <c r="A22" s="6"/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10"/>
    </row>
    <row r="23" spans="1:7" ht="12.75">
      <c r="A23" s="7">
        <v>1990</v>
      </c>
      <c r="B23" s="9">
        <f>B10/G10</f>
        <v>0.11612498693698403</v>
      </c>
      <c r="C23" s="9">
        <f>C10/G10</f>
        <v>0.723001358553663</v>
      </c>
      <c r="D23" s="9">
        <f>D10/G10</f>
        <v>0.09714703730797368</v>
      </c>
      <c r="E23" s="9">
        <f>E10/G10</f>
        <v>0.05181314661929147</v>
      </c>
      <c r="F23" s="9">
        <f>F10/G10</f>
        <v>0.011913470582087995</v>
      </c>
      <c r="G23" s="8"/>
    </row>
    <row r="24" spans="1:7" ht="12.75">
      <c r="A24" s="7">
        <v>1995</v>
      </c>
      <c r="B24" s="9">
        <f aca="true" t="shared" si="1" ref="B24:B31">B11/G11</f>
        <v>0.09542869180535077</v>
      </c>
      <c r="C24" s="9">
        <f aca="true" t="shared" si="2" ref="C24:C31">C11/G11</f>
        <v>0.7526476051860507</v>
      </c>
      <c r="D24" s="9">
        <f aca="true" t="shared" si="3" ref="D24:D31">D11/G11</f>
        <v>0.07890150717199382</v>
      </c>
      <c r="E24" s="9">
        <f aca="true" t="shared" si="4" ref="E24:E31">E11/G11</f>
        <v>0.062412624241147525</v>
      </c>
      <c r="F24" s="9">
        <f aca="true" t="shared" si="5" ref="F24:F31">F11/G11</f>
        <v>0.01060957159545742</v>
      </c>
      <c r="G24" s="8"/>
    </row>
    <row r="25" spans="1:7" ht="12.75">
      <c r="A25" s="7">
        <v>2000</v>
      </c>
      <c r="B25" s="9">
        <f t="shared" si="1"/>
        <v>0.08832070381634792</v>
      </c>
      <c r="C25" s="9">
        <f t="shared" si="2"/>
        <v>0.7518944275478118</v>
      </c>
      <c r="D25" s="9">
        <f t="shared" si="3"/>
        <v>0.07534752650480266</v>
      </c>
      <c r="E25" s="9">
        <f t="shared" si="4"/>
        <v>0.07594893207553655</v>
      </c>
      <c r="F25" s="9">
        <f t="shared" si="5"/>
        <v>0.008488410055501142</v>
      </c>
      <c r="G25" s="8"/>
    </row>
    <row r="26" spans="1:7" ht="12.75">
      <c r="A26" s="7">
        <v>2005</v>
      </c>
      <c r="B26" s="9">
        <f t="shared" si="1"/>
        <v>0.08470234092291927</v>
      </c>
      <c r="C26" s="9">
        <f t="shared" si="2"/>
        <v>0.7548595766484132</v>
      </c>
      <c r="D26" s="9">
        <f t="shared" si="3"/>
        <v>0.07154065392128607</v>
      </c>
      <c r="E26" s="9">
        <f t="shared" si="4"/>
        <v>0.0810676658020303</v>
      </c>
      <c r="F26" s="9">
        <f t="shared" si="5"/>
        <v>0.00782976270535114</v>
      </c>
      <c r="G26" s="8"/>
    </row>
    <row r="27" spans="1:7" ht="12.75">
      <c r="A27" s="7">
        <v>2010</v>
      </c>
      <c r="B27" s="9">
        <f t="shared" si="1"/>
        <v>0.07960492371194812</v>
      </c>
      <c r="C27" s="9">
        <f t="shared" si="2"/>
        <v>0.7540355273826197</v>
      </c>
      <c r="D27" s="9">
        <f t="shared" si="3"/>
        <v>0.06902041718876686</v>
      </c>
      <c r="E27" s="9">
        <f t="shared" si="4"/>
        <v>0.09005675536227611</v>
      </c>
      <c r="F27" s="9">
        <f t="shared" si="5"/>
        <v>0.007282376354389328</v>
      </c>
      <c r="G27" s="8"/>
    </row>
    <row r="28" spans="1:7" ht="12.75">
      <c r="A28" s="7">
        <v>2015</v>
      </c>
      <c r="B28" s="9">
        <f t="shared" si="1"/>
        <v>0.07585034013605442</v>
      </c>
      <c r="C28" s="9">
        <f t="shared" si="2"/>
        <v>0.748108843537415</v>
      </c>
      <c r="D28" s="9">
        <f t="shared" si="3"/>
        <v>0.06927891156462584</v>
      </c>
      <c r="E28" s="9">
        <f t="shared" si="4"/>
        <v>0.09993197278911564</v>
      </c>
      <c r="F28" s="9">
        <f t="shared" si="5"/>
        <v>0.006829931972789116</v>
      </c>
      <c r="G28" s="8"/>
    </row>
    <row r="29" spans="1:7" ht="12.75">
      <c r="A29" s="7">
        <v>2020</v>
      </c>
      <c r="B29" s="9">
        <f t="shared" si="1"/>
        <v>0.0734690776477739</v>
      </c>
      <c r="C29" s="9">
        <f t="shared" si="2"/>
        <v>0.7406802410981108</v>
      </c>
      <c r="D29" s="9">
        <f t="shared" si="3"/>
        <v>0.07043002583194044</v>
      </c>
      <c r="E29" s="9">
        <f t="shared" si="4"/>
        <v>0.10891201944993163</v>
      </c>
      <c r="F29" s="9">
        <f t="shared" si="5"/>
        <v>0.006508635972243327</v>
      </c>
      <c r="G29" s="8"/>
    </row>
    <row r="30" spans="1:7" ht="12.75">
      <c r="A30" s="7">
        <v>2025</v>
      </c>
      <c r="B30" s="9">
        <f t="shared" si="1"/>
        <v>0.0713784782892938</v>
      </c>
      <c r="C30" s="9">
        <f t="shared" si="2"/>
        <v>0.7335995911041375</v>
      </c>
      <c r="D30" s="9">
        <f t="shared" si="3"/>
        <v>0.07268599412806521</v>
      </c>
      <c r="E30" s="9">
        <f t="shared" si="4"/>
        <v>0.11607174696002566</v>
      </c>
      <c r="F30" s="9">
        <f t="shared" si="5"/>
        <v>0.006264189518477575</v>
      </c>
      <c r="G30" s="8"/>
    </row>
    <row r="31" spans="1:7" ht="12.75">
      <c r="A31" s="7">
        <v>2030</v>
      </c>
      <c r="B31" s="9">
        <f t="shared" si="1"/>
        <v>0.06967768147345613</v>
      </c>
      <c r="C31" s="9">
        <f t="shared" si="2"/>
        <v>0.7269546767786205</v>
      </c>
      <c r="D31" s="9">
        <f t="shared" si="3"/>
        <v>0.07534308414590106</v>
      </c>
      <c r="E31" s="9">
        <f t="shared" si="4"/>
        <v>0.12195287107258938</v>
      </c>
      <c r="F31" s="9">
        <f t="shared" si="5"/>
        <v>0.0060716865294330085</v>
      </c>
      <c r="G31" s="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6"/>
  <sheetViews>
    <sheetView workbookViewId="0" topLeftCell="A1">
      <selection activeCell="A16" sqref="A16"/>
    </sheetView>
  </sheetViews>
  <sheetFormatPr defaultColWidth="9.140625" defaultRowHeight="12.75"/>
  <cols>
    <col min="1" max="1" width="9.00390625" style="0" customWidth="1"/>
    <col min="2" max="2" width="21.140625" style="0" customWidth="1"/>
    <col min="3" max="3" width="25.8515625" style="0" bestFit="1" customWidth="1"/>
    <col min="4" max="4" width="9.00390625" style="0" customWidth="1"/>
    <col min="5" max="5" width="9.8515625" style="0" customWidth="1"/>
    <col min="6" max="6" width="15.00390625" style="0" bestFit="1" customWidth="1"/>
  </cols>
  <sheetData>
    <row r="1" ht="18">
      <c r="A1" s="1" t="s">
        <v>0</v>
      </c>
    </row>
    <row r="4" ht="12.75">
      <c r="A4" s="5" t="s">
        <v>13</v>
      </c>
    </row>
    <row r="5" spans="1:6" ht="12.7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2.75">
      <c r="A6" s="4">
        <v>1990</v>
      </c>
      <c r="B6" s="4">
        <v>555.6</v>
      </c>
      <c r="C6" s="4">
        <v>3459.2</v>
      </c>
      <c r="D6" s="4">
        <v>464.8</v>
      </c>
      <c r="E6" s="4">
        <v>247.9</v>
      </c>
      <c r="F6" s="4">
        <v>57</v>
      </c>
    </row>
    <row r="7" spans="1:6" ht="12.75">
      <c r="A7" s="4">
        <v>1995</v>
      </c>
      <c r="B7" s="4">
        <v>498.3</v>
      </c>
      <c r="C7" s="4">
        <v>3930.1</v>
      </c>
      <c r="D7" s="4">
        <v>412</v>
      </c>
      <c r="E7" s="4">
        <v>325.9</v>
      </c>
      <c r="F7" s="4">
        <v>55.4</v>
      </c>
    </row>
    <row r="8" spans="1:6" ht="12.75">
      <c r="A8" s="4">
        <v>2000</v>
      </c>
      <c r="B8" s="4">
        <v>514</v>
      </c>
      <c r="C8" s="4">
        <v>4375.8</v>
      </c>
      <c r="D8" s="4">
        <v>438.5</v>
      </c>
      <c r="E8" s="4">
        <v>442</v>
      </c>
      <c r="F8" s="4">
        <v>49.4</v>
      </c>
    </row>
    <row r="9" spans="1:6" ht="12.75">
      <c r="A9" s="4">
        <v>2005</v>
      </c>
      <c r="B9" s="4">
        <v>529</v>
      </c>
      <c r="C9" s="4">
        <v>4714.4</v>
      </c>
      <c r="D9" s="4">
        <v>446.8</v>
      </c>
      <c r="E9" s="4">
        <v>506.3</v>
      </c>
      <c r="F9" s="4">
        <v>48.9</v>
      </c>
    </row>
    <row r="10" spans="1:6" ht="12.75">
      <c r="A10" s="4">
        <v>2010</v>
      </c>
      <c r="B10" s="4">
        <v>540</v>
      </c>
      <c r="C10" s="4">
        <v>5115</v>
      </c>
      <c r="D10" s="4">
        <v>468.2</v>
      </c>
      <c r="E10" s="4">
        <v>610.9</v>
      </c>
      <c r="F10" s="4">
        <v>49.4</v>
      </c>
    </row>
    <row r="11" spans="1:6" ht="12.75">
      <c r="A11" s="4">
        <v>2015</v>
      </c>
      <c r="B11" s="4">
        <v>557.5</v>
      </c>
      <c r="C11" s="4">
        <v>5498.6</v>
      </c>
      <c r="D11" s="4">
        <v>509.2</v>
      </c>
      <c r="E11" s="4">
        <v>734.5</v>
      </c>
      <c r="F11" s="4">
        <v>50.2</v>
      </c>
    </row>
    <row r="12" spans="1:6" ht="12.75">
      <c r="A12" s="4">
        <v>2020</v>
      </c>
      <c r="B12" s="4">
        <v>580.2</v>
      </c>
      <c r="C12" s="4">
        <v>5849.3</v>
      </c>
      <c r="D12" s="4">
        <v>556.2</v>
      </c>
      <c r="E12" s="4">
        <v>860.1</v>
      </c>
      <c r="F12" s="4">
        <v>51.4</v>
      </c>
    </row>
    <row r="13" spans="1:6" ht="12.75">
      <c r="A13" s="4">
        <v>2025</v>
      </c>
      <c r="B13" s="4">
        <v>600.5</v>
      </c>
      <c r="C13" s="4">
        <v>6171.7</v>
      </c>
      <c r="D13" s="4">
        <v>611.5</v>
      </c>
      <c r="E13" s="4">
        <v>976.5</v>
      </c>
      <c r="F13" s="4">
        <v>52.7</v>
      </c>
    </row>
    <row r="14" spans="1:6" ht="12.75">
      <c r="A14" s="4">
        <v>2030</v>
      </c>
      <c r="B14" s="4">
        <v>617.4</v>
      </c>
      <c r="C14" s="4">
        <v>6441.4</v>
      </c>
      <c r="D14" s="4">
        <v>667.6</v>
      </c>
      <c r="E14" s="4">
        <v>1080.6</v>
      </c>
      <c r="F14" s="4">
        <v>53.8</v>
      </c>
    </row>
    <row r="16" ht="12.75">
      <c r="A16" t="s">
        <v>7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Lehner</dc:creator>
  <cp:keywords/>
  <dc:description/>
  <cp:lastModifiedBy>reichel</cp:lastModifiedBy>
  <dcterms:created xsi:type="dcterms:W3CDTF">2010-09-10T11:02:06Z</dcterms:created>
  <dcterms:modified xsi:type="dcterms:W3CDTF">2010-09-27T09:43:33Z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-388459561</vt:i4>
  </property>
  <property fmtid="{D5CDD505-2E9C-101B-9397-08002B2CF9AE}" pid="3" name="_NewReviewCycle">
    <vt:lpwstr/>
  </property>
  <property fmtid="{D5CDD505-2E9C-101B-9397-08002B2CF9AE}" pid="4" name="_EmailSubject">
    <vt:lpwstr>SOER consumption - 2nd batch of figures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-809389852</vt:i4>
  </property>
</Properties>
</file>