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0"/>
  </bookViews>
  <sheets>
    <sheet name="Final data and graph" sheetId="1" r:id="rId1"/>
    <sheet name="2 Intermediate calculations" sheetId="2" r:id="rId2"/>
    <sheet name="1 Raw data (1)" sheetId="3" r:id="rId3"/>
    <sheet name="1 Raw data (2)" sheetId="4" r:id="rId4"/>
  </sheets>
  <definedNames/>
  <calcPr fullCalcOnLoad="1"/>
</workbook>
</file>

<file path=xl/comments2.xml><?xml version="1.0" encoding="utf-8"?>
<comments xmlns="http://schemas.openxmlformats.org/spreadsheetml/2006/main">
  <authors>
    <author>Karine POLLIER</author>
  </authors>
  <commentList>
    <comment ref="B34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Average floor area based on data from 9 EU-15 countries (weighted by the stock of dwellings)
</t>
        </r>
      </text>
    </comment>
    <comment ref="B37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Average floor area based on data from 10 EU-12 countries (weighted by the stock of dwellings)
</t>
        </r>
      </text>
    </comment>
  </commentList>
</comments>
</file>

<file path=xl/comments4.xml><?xml version="1.0" encoding="utf-8"?>
<comments xmlns="http://schemas.openxmlformats.org/spreadsheetml/2006/main">
  <authors>
    <author>Karine POLLIER</author>
  </authors>
  <commentList>
    <comment ref="A7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Average floor area based on data from 9 EU-15 countries (weighted by the stock of dwellings)
</t>
        </r>
      </text>
    </comment>
    <comment ref="A12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Average floor area based on data from 10 EU-12 countries (weighted by the stock of dwellings)
</t>
        </r>
      </text>
    </comment>
    <comment ref="A14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Average floor area based on data from 9 EU-15 countries + 10 EU-12 countries
</t>
        </r>
      </text>
    </comment>
  </commentList>
</comments>
</file>

<file path=xl/sharedStrings.xml><?xml version="1.0" encoding="utf-8"?>
<sst xmlns="http://schemas.openxmlformats.org/spreadsheetml/2006/main" count="77" uniqueCount="42">
  <si>
    <t>Items :</t>
  </si>
  <si>
    <t>Unit consumption per dwelling for space heating with climatic corrections</t>
  </si>
  <si>
    <t>Unit</t>
  </si>
  <si>
    <t>EU-27</t>
  </si>
  <si>
    <t>toe/dw</t>
  </si>
  <si>
    <t>n.a.</t>
  </si>
  <si>
    <t>Unit consumption per m2 for space heating with climatic corrections</t>
  </si>
  <si>
    <t>koe/m2</t>
  </si>
  <si>
    <t>In the Odyssee database under:</t>
  </si>
  <si>
    <t>Mtoe</t>
  </si>
  <si>
    <t>Final consumption of residential for space heating with climatic corrections</t>
  </si>
  <si>
    <t>Index 1990 = 1</t>
  </si>
  <si>
    <t>Source:</t>
  </si>
  <si>
    <t>Enerdata Research Service</t>
  </si>
  <si>
    <t>http://services.enerdata.eu</t>
  </si>
  <si>
    <t>Intermediate calculations</t>
  </si>
  <si>
    <t>Operations:</t>
  </si>
  <si>
    <t>html:</t>
  </si>
  <si>
    <t>Energy consumption per dwelling for space heating</t>
  </si>
  <si>
    <t>Total energy consumption of housing stock for space heating</t>
  </si>
  <si>
    <t>Energy consumption per m2 for space heating</t>
  </si>
  <si>
    <t>DWELLING SIZE</t>
  </si>
  <si>
    <t>Average floor area EU15</t>
  </si>
  <si>
    <t>EU15</t>
  </si>
  <si>
    <t>Average floor area EU12</t>
  </si>
  <si>
    <t>EU12</t>
  </si>
  <si>
    <t>Average floor area EU27</t>
  </si>
  <si>
    <t>EU27</t>
  </si>
  <si>
    <t>Raw data (1)</t>
  </si>
  <si>
    <t>Raw data (2)</t>
  </si>
  <si>
    <t>Items:</t>
  </si>
  <si>
    <t>EU-15</t>
  </si>
  <si>
    <t>EU-12</t>
  </si>
  <si>
    <t>total floor area of housing EU-27 (9 + 10)</t>
  </si>
  <si>
    <t>2) For all dataset Index 1990 = 1 is constructed by dividing the values for each year by the value for the year 1990</t>
  </si>
  <si>
    <t>1) 'Total floor area of housing' was calculated  by multiplying EU-15 and EU-12 numbers with corresponding 'average floor area' and summing up these two values</t>
  </si>
  <si>
    <t>* only data for 9 of the EU-15 countries and 10 of the EU-12 countries was available. 'Total floor area of housing' thus represents the total value for EU-27, excluding: Belgium, Greece, Ireland, Luxembourg, Portugal, Spain (EU-15), Cyprus and Malta (EU-12).</t>
  </si>
  <si>
    <t>Total floor area of housing*</t>
  </si>
  <si>
    <t>Growth in floor area of housing (19 EU countries)</t>
  </si>
  <si>
    <t>Figure 5.2 Trends in heating energy consumption and energy efficiency of housing, EU-27</t>
  </si>
  <si>
    <t>Stock of dwellings (9 EU-15 countries)* (in thousand)</t>
  </si>
  <si>
    <t>Stock of dwellings (10 EU-12 countries* (in thousand)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</si>
</sst>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%"/>
    <numFmt numFmtId="193" formatCode="0.0"/>
    <numFmt numFmtId="194" formatCode="&quot;Ja&quot;;&quot;Ja&quot;;&quot;Nej&quot;"/>
    <numFmt numFmtId="195" formatCode="&quot;Sand&quot;;&quot;Sand&quot;;&quot;Falsk&quot;"/>
    <numFmt numFmtId="196" formatCode="&quot;Til&quot;;&quot;Til&quot;;&quot;Fra&quot;"/>
    <numFmt numFmtId="197" formatCode="[$€-2]\ #.##000_);[Red]\([$€-2]\ #.##000\)"/>
  </numFmts>
  <fonts count="3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Geneva"/>
      <family val="2"/>
    </font>
    <font>
      <b/>
      <sz val="10"/>
      <color indexed="49"/>
      <name val="Arial"/>
      <family val="2"/>
    </font>
    <font>
      <b/>
      <sz val="10"/>
      <color indexed="5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6" borderId="1" applyNumberFormat="0" applyFont="0" applyAlignment="0" applyProtection="0"/>
    <xf numFmtId="0" fontId="15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7" borderId="2" applyNumberFormat="0" applyAlignment="0" applyProtection="0"/>
    <xf numFmtId="0" fontId="17" fillId="18" borderId="3" applyNumberFormat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12" fillId="23" borderId="0" applyNumberFormat="0" applyBorder="0" applyAlignment="0" applyProtection="0"/>
    <xf numFmtId="0" fontId="22" fillId="0" borderId="0">
      <alignment/>
      <protection/>
    </xf>
    <xf numFmtId="0" fontId="14" fillId="17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8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2" fillId="0" borderId="0" xfId="43" applyAlignment="1" applyProtection="1">
      <alignment/>
      <protection/>
    </xf>
    <xf numFmtId="0" fontId="0" fillId="0" borderId="0" xfId="0" applyNumberFormat="1" applyFont="1" applyFill="1" applyBorder="1" applyAlignment="1">
      <alignment/>
    </xf>
    <xf numFmtId="0" fontId="3" fillId="0" borderId="0" xfId="53" applyFont="1" applyFill="1">
      <alignment/>
      <protection/>
    </xf>
    <xf numFmtId="0" fontId="22" fillId="0" borderId="0" xfId="53" applyFill="1">
      <alignment/>
      <protection/>
    </xf>
    <xf numFmtId="0" fontId="26" fillId="0" borderId="0" xfId="53" applyFont="1" applyFill="1">
      <alignment/>
      <protection/>
    </xf>
    <xf numFmtId="0" fontId="0" fillId="0" borderId="0" xfId="53" applyFont="1" applyFill="1">
      <alignment/>
      <protection/>
    </xf>
    <xf numFmtId="1" fontId="0" fillId="0" borderId="0" xfId="53" applyNumberFormat="1" applyFont="1">
      <alignment/>
      <protection/>
    </xf>
    <xf numFmtId="1" fontId="0" fillId="0" borderId="0" xfId="53" applyNumberFormat="1" applyFont="1" applyFill="1">
      <alignment/>
      <protection/>
    </xf>
    <xf numFmtId="192" fontId="22" fillId="0" borderId="0" xfId="59" applyNumberFormat="1" applyFont="1" applyAlignment="1">
      <alignment/>
    </xf>
    <xf numFmtId="2" fontId="22" fillId="0" borderId="0" xfId="53" applyNumberFormat="1" applyFill="1">
      <alignment/>
      <protection/>
    </xf>
    <xf numFmtId="0" fontId="22" fillId="0" borderId="0" xfId="53">
      <alignment/>
      <protection/>
    </xf>
    <xf numFmtId="1" fontId="26" fillId="0" borderId="0" xfId="53" applyNumberFormat="1" applyFont="1">
      <alignment/>
      <protection/>
    </xf>
    <xf numFmtId="193" fontId="3" fillId="0" borderId="0" xfId="53" applyNumberFormat="1" applyFont="1" applyFill="1">
      <alignment/>
      <protection/>
    </xf>
    <xf numFmtId="2" fontId="3" fillId="0" borderId="0" xfId="53" applyNumberFormat="1" applyFont="1" applyFill="1">
      <alignment/>
      <protection/>
    </xf>
    <xf numFmtId="1" fontId="26" fillId="0" borderId="0" xfId="53" applyNumberFormat="1" applyFont="1" applyFill="1">
      <alignment/>
      <protection/>
    </xf>
    <xf numFmtId="1" fontId="27" fillId="0" borderId="0" xfId="53" applyNumberFormat="1" applyFont="1" applyFill="1" applyProtection="1">
      <alignment/>
      <protection locked="0"/>
    </xf>
    <xf numFmtId="0" fontId="28" fillId="0" borderId="0" xfId="53" applyFont="1">
      <alignment/>
      <protection/>
    </xf>
    <xf numFmtId="193" fontId="3" fillId="0" borderId="0" xfId="53" applyNumberFormat="1" applyFont="1">
      <alignment/>
      <protection/>
    </xf>
    <xf numFmtId="0" fontId="29" fillId="0" borderId="0" xfId="53" applyFont="1" applyFill="1">
      <alignment/>
      <protection/>
    </xf>
    <xf numFmtId="0" fontId="26" fillId="0" borderId="0" xfId="53" applyFont="1">
      <alignment/>
      <protection/>
    </xf>
    <xf numFmtId="193" fontId="0" fillId="0" borderId="0" xfId="53" applyNumberFormat="1" applyFont="1" applyFill="1">
      <alignment/>
      <protection/>
    </xf>
    <xf numFmtId="0" fontId="0" fillId="0" borderId="0" xfId="0" applyFont="1" applyFill="1" applyAlignment="1">
      <alignment/>
    </xf>
    <xf numFmtId="193" fontId="0" fillId="0" borderId="0" xfId="53" applyNumberFormat="1" applyFont="1">
      <alignment/>
      <protection/>
    </xf>
    <xf numFmtId="0" fontId="0" fillId="0" borderId="10" xfId="0" applyBorder="1" applyAlignment="1">
      <alignment/>
    </xf>
    <xf numFmtId="0" fontId="0" fillId="8" borderId="10" xfId="0" applyFont="1" applyFill="1" applyBorder="1" applyAlignment="1">
      <alignment/>
    </xf>
    <xf numFmtId="1" fontId="0" fillId="0" borderId="0" xfId="0" applyNumberFormat="1" applyAlignment="1">
      <alignment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Comma" xfId="36"/>
    <cellStyle name="Comma [0]" xfId="37"/>
    <cellStyle name="Currency" xfId="38"/>
    <cellStyle name="Currency [0]" xfId="39"/>
    <cellStyle name="Followed Hyperlink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Normal_Dwelling size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22"/>
          <c:w val="0.632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'Final data and graph'!$A$9</c:f>
              <c:strCache>
                <c:ptCount val="1"/>
                <c:pt idx="0">
                  <c:v>Growth in floor area of housing (19 EU countries)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'Final data and graph'!$B$8:$R$8</c:f>
              <c:numCache/>
            </c:numRef>
          </c:cat>
          <c:val>
            <c:numRef>
              <c:f>'Final data and graph'!$B$9:$R$9</c:f>
              <c:numCache/>
            </c:numRef>
          </c:val>
          <c:smooth val="0"/>
        </c:ser>
        <c:ser>
          <c:idx val="1"/>
          <c:order val="1"/>
          <c:tx>
            <c:strRef>
              <c:f>'Final data and graph'!$A$10</c:f>
              <c:strCache>
                <c:ptCount val="1"/>
                <c:pt idx="0">
                  <c:v>Total energy consumption of housing stock for space heating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'Final data and graph'!$B$8:$R$8</c:f>
              <c:numCache/>
            </c:numRef>
          </c:cat>
          <c:val>
            <c:numRef>
              <c:f>'Final data and graph'!$B$10:$R$10</c:f>
              <c:numCache/>
            </c:numRef>
          </c:val>
          <c:smooth val="0"/>
        </c:ser>
        <c:ser>
          <c:idx val="2"/>
          <c:order val="2"/>
          <c:tx>
            <c:strRef>
              <c:f>'Final data and graph'!$A$11</c:f>
              <c:strCache>
                <c:ptCount val="1"/>
                <c:pt idx="0">
                  <c:v>Energy consumption per dwelling for space heating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'Final data and graph'!$B$8:$R$8</c:f>
              <c:numCache/>
            </c:numRef>
          </c:cat>
          <c:val>
            <c:numRef>
              <c:f>'Final data and graph'!$B$11:$R$11</c:f>
              <c:numCache/>
            </c:numRef>
          </c:val>
          <c:smooth val="0"/>
        </c:ser>
        <c:ser>
          <c:idx val="3"/>
          <c:order val="3"/>
          <c:tx>
            <c:strRef>
              <c:f>'Final data and graph'!$A$12</c:f>
              <c:strCache>
                <c:ptCount val="1"/>
                <c:pt idx="0">
                  <c:v>Energy consumption per m2 for space heating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 data and graph'!$B$8:$R$8</c:f>
              <c:numCache/>
            </c:numRef>
          </c:cat>
          <c:val>
            <c:numRef>
              <c:f>'Final data and graph'!$B$12:$R$12</c:f>
              <c:numCache/>
            </c:numRef>
          </c:val>
          <c:smooth val="0"/>
        </c:ser>
        <c:marker val="1"/>
        <c:axId val="19722188"/>
        <c:axId val="43281965"/>
      </c:lineChart>
      <c:catAx>
        <c:axId val="197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81965"/>
        <c:crosses val="autoZero"/>
        <c:auto val="1"/>
        <c:lblOffset val="100"/>
        <c:tickLblSkip val="2"/>
        <c:noMultiLvlLbl val="0"/>
      </c:catAx>
      <c:valAx>
        <c:axId val="43281965"/>
        <c:scaling>
          <c:orientation val="minMax"/>
          <c:max val="1.3"/>
          <c:min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Index 1990 = 1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22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5"/>
          <c:y val="0.35775"/>
          <c:w val="0.28675"/>
          <c:h val="0.4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14</xdr:row>
      <xdr:rowOff>123825</xdr:rowOff>
    </xdr:from>
    <xdr:to>
      <xdr:col>7</xdr:col>
      <xdr:colOff>190500</xdr:colOff>
      <xdr:row>39</xdr:row>
      <xdr:rowOff>66675</xdr:rowOff>
    </xdr:to>
    <xdr:graphicFrame>
      <xdr:nvGraphicFramePr>
        <xdr:cNvPr id="1" name="Diagram 2"/>
        <xdr:cNvGraphicFramePr/>
      </xdr:nvGraphicFramePr>
      <xdr:xfrm>
        <a:off x="733425" y="2524125"/>
        <a:ext cx="6829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25</xdr:row>
      <xdr:rowOff>38100</xdr:rowOff>
    </xdr:from>
    <xdr:to>
      <xdr:col>4</xdr:col>
      <xdr:colOff>190500</xdr:colOff>
      <xdr:row>59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152900"/>
          <a:ext cx="2438400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rvices.enerdata.e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ervices.enerdata.eu/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1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5.8515625" style="1" customWidth="1"/>
    <col min="2" max="2" width="9.00390625" style="1" customWidth="1"/>
    <col min="3" max="16384" width="9.140625" style="1" customWidth="1"/>
  </cols>
  <sheetData>
    <row r="1" ht="23.25">
      <c r="A1" s="6" t="s">
        <v>39</v>
      </c>
    </row>
    <row r="7" spans="1:2" ht="12.75">
      <c r="A7" s="1" t="s">
        <v>2</v>
      </c>
      <c r="B7" s="1" t="s">
        <v>11</v>
      </c>
    </row>
    <row r="8" spans="1:18" ht="12.75">
      <c r="A8" s="3" t="str">
        <f>'2 Intermediate calculations'!B48</f>
        <v>Index 1990 = 1</v>
      </c>
      <c r="B8" s="3">
        <f>'2 Intermediate calculations'!C48</f>
        <v>1990</v>
      </c>
      <c r="C8" s="3">
        <f>'2 Intermediate calculations'!D48</f>
        <v>1991</v>
      </c>
      <c r="D8" s="3">
        <f>'2 Intermediate calculations'!E48</f>
        <v>1992</v>
      </c>
      <c r="E8" s="3">
        <f>'2 Intermediate calculations'!F48</f>
        <v>1993</v>
      </c>
      <c r="F8" s="3">
        <f>'2 Intermediate calculations'!G48</f>
        <v>1994</v>
      </c>
      <c r="G8" s="3">
        <f>'2 Intermediate calculations'!H48</f>
        <v>1995</v>
      </c>
      <c r="H8" s="3">
        <f>'2 Intermediate calculations'!I48</f>
        <v>1996</v>
      </c>
      <c r="I8" s="3">
        <f>'2 Intermediate calculations'!J48</f>
        <v>1997</v>
      </c>
      <c r="J8" s="3">
        <f>'2 Intermediate calculations'!K48</f>
        <v>1998</v>
      </c>
      <c r="K8" s="3">
        <f>'2 Intermediate calculations'!L48</f>
        <v>1999</v>
      </c>
      <c r="L8" s="3">
        <f>'2 Intermediate calculations'!M48</f>
        <v>2000</v>
      </c>
      <c r="M8" s="3">
        <f>'2 Intermediate calculations'!N48</f>
        <v>2001</v>
      </c>
      <c r="N8" s="3">
        <f>'2 Intermediate calculations'!O48</f>
        <v>2002</v>
      </c>
      <c r="O8" s="3">
        <f>'2 Intermediate calculations'!P48</f>
        <v>2003</v>
      </c>
      <c r="P8" s="3">
        <f>'2 Intermediate calculations'!Q48</f>
        <v>2004</v>
      </c>
      <c r="Q8" s="3">
        <f>'2 Intermediate calculations'!R48</f>
        <v>2005</v>
      </c>
      <c r="R8" s="3">
        <f>'2 Intermediate calculations'!S48</f>
        <v>2006</v>
      </c>
    </row>
    <row r="9" spans="1:18" ht="12.75">
      <c r="A9" s="32" t="str">
        <f>'2 Intermediate calculations'!B52</f>
        <v>Growth in floor area of housing (19 EU countries)</v>
      </c>
      <c r="B9" s="4">
        <f>'2 Intermediate calculations'!C52</f>
        <v>1</v>
      </c>
      <c r="C9" s="4">
        <f>'2 Intermediate calculations'!D52</f>
        <v>1.0183538063077557</v>
      </c>
      <c r="D9" s="4">
        <f>'2 Intermediate calculations'!E52</f>
        <v>1.033373120966282</v>
      </c>
      <c r="E9" s="4">
        <f>'2 Intermediate calculations'!F52</f>
        <v>1.0477966906704002</v>
      </c>
      <c r="F9" s="4">
        <f>'2 Intermediate calculations'!G52</f>
        <v>1.0631814273049718</v>
      </c>
      <c r="G9" s="4">
        <f>'2 Intermediate calculations'!H52</f>
        <v>1.0769220298219246</v>
      </c>
      <c r="H9" s="4">
        <f>'2 Intermediate calculations'!I52</f>
        <v>1.0908734210207478</v>
      </c>
      <c r="I9" s="4">
        <f>'2 Intermediate calculations'!J52</f>
        <v>1.1025540215087444</v>
      </c>
      <c r="J9" s="4">
        <f>'2 Intermediate calculations'!K52</f>
        <v>1.1150189929657106</v>
      </c>
      <c r="K9" s="4">
        <f>'2 Intermediate calculations'!L52</f>
        <v>1.1294798487882074</v>
      </c>
      <c r="L9" s="4">
        <f>'2 Intermediate calculations'!M52</f>
        <v>1.1454724437115587</v>
      </c>
      <c r="M9" s="4">
        <f>'2 Intermediate calculations'!N52</f>
        <v>1.1585201326456611</v>
      </c>
      <c r="N9" s="4">
        <f>'2 Intermediate calculations'!O52</f>
        <v>1.1684836051611653</v>
      </c>
      <c r="O9" s="4">
        <f>'2 Intermediate calculations'!P52</f>
        <v>1.1883233320013153</v>
      </c>
      <c r="P9" s="4">
        <f>'2 Intermediate calculations'!Q52</f>
        <v>1.202554616470503</v>
      </c>
      <c r="Q9" s="4">
        <f>'2 Intermediate calculations'!R52</f>
        <v>1.2179314084323603</v>
      </c>
      <c r="R9" s="4">
        <f>'2 Intermediate calculations'!S52</f>
        <v>1.2365811326044596</v>
      </c>
    </row>
    <row r="10" spans="1:18" ht="12.75">
      <c r="A10" s="3" t="str">
        <f>'2 Intermediate calculations'!B49</f>
        <v>Total energy consumption of housing stock for space heating</v>
      </c>
      <c r="B10" s="4">
        <f>'2 Intermediate calculations'!C49</f>
        <v>1</v>
      </c>
      <c r="C10" s="4">
        <f>'2 Intermediate calculations'!D49</f>
        <v>0.9836523875499051</v>
      </c>
      <c r="D10" s="4">
        <f>'2 Intermediate calculations'!E49</f>
        <v>1.0012211952840206</v>
      </c>
      <c r="E10" s="4">
        <f>'2 Intermediate calculations'!F49</f>
        <v>1.0017366796249116</v>
      </c>
      <c r="F10" s="4">
        <f>'2 Intermediate calculations'!G49</f>
        <v>1.0179904150558314</v>
      </c>
      <c r="G10" s="4">
        <f>'2 Intermediate calculations'!H49</f>
        <v>0.9923761306803487</v>
      </c>
      <c r="H10" s="4">
        <f>'2 Intermediate calculations'!I49</f>
        <v>0.9911489248548435</v>
      </c>
      <c r="I10" s="4">
        <f>'2 Intermediate calculations'!J49</f>
        <v>1.0553045551421347</v>
      </c>
      <c r="J10" s="4">
        <f>'2 Intermediate calculations'!K49</f>
        <v>1.0518931708066834</v>
      </c>
      <c r="K10" s="4">
        <f>'2 Intermediate calculations'!L49</f>
        <v>1.0628648112225614</v>
      </c>
      <c r="L10" s="4">
        <f>'2 Intermediate calculations'!M49</f>
        <v>1.0917234914113785</v>
      </c>
      <c r="M10" s="4">
        <f>'2 Intermediate calculations'!N49</f>
        <v>1.0713737176992195</v>
      </c>
      <c r="N10" s="4">
        <f>'2 Intermediate calculations'!O49</f>
        <v>1.0874888940672016</v>
      </c>
      <c r="O10" s="4">
        <f>'2 Intermediate calculations'!P49</f>
        <v>1.0674124240988219</v>
      </c>
      <c r="P10" s="4">
        <f>'2 Intermediate calculations'!Q49</f>
        <v>1.072758941464442</v>
      </c>
      <c r="Q10" s="4">
        <f>'2 Intermediate calculations'!R49</f>
        <v>1.0727694900652585</v>
      </c>
      <c r="R10" s="4">
        <f>'2 Intermediate calculations'!S49</f>
        <v>1.0988829609672222</v>
      </c>
    </row>
    <row r="11" spans="1:18" ht="12.75">
      <c r="A11" s="3" t="str">
        <f>'2 Intermediate calculations'!B50</f>
        <v>Energy consumption per dwelling for space heating</v>
      </c>
      <c r="B11" s="4">
        <f>'2 Intermediate calculations'!C50</f>
        <v>1</v>
      </c>
      <c r="C11" s="4">
        <f>'2 Intermediate calculations'!D50</f>
        <v>0.9705604623333641</v>
      </c>
      <c r="D11" s="4">
        <f>'2 Intermediate calculations'!E50</f>
        <v>0.9793232175326242</v>
      </c>
      <c r="E11" s="4">
        <f>'2 Intermediate calculations'!F50</f>
        <v>0.9709237774952935</v>
      </c>
      <c r="F11" s="4">
        <f>'2 Intermediate calculations'!G50</f>
        <v>0.9788955388455046</v>
      </c>
      <c r="G11" s="4">
        <f>'2 Intermediate calculations'!H50</f>
        <v>0.9458228495595757</v>
      </c>
      <c r="H11" s="4">
        <f>'2 Intermediate calculations'!I50</f>
        <v>0.9376046436589647</v>
      </c>
      <c r="I11" s="4">
        <f>'2 Intermediate calculations'!J50</f>
        <v>0.991382062732418</v>
      </c>
      <c r="J11" s="4">
        <f>'2 Intermediate calculations'!K50</f>
        <v>0.9800710200687166</v>
      </c>
      <c r="K11" s="4">
        <f>'2 Intermediate calculations'!L50</f>
        <v>0.9806494449069397</v>
      </c>
      <c r="L11" s="4">
        <f>'2 Intermediate calculations'!M50</f>
        <v>0.9950169081286898</v>
      </c>
      <c r="M11" s="4">
        <f>'2 Intermediate calculations'!N50</f>
        <v>0.9690665510381582</v>
      </c>
      <c r="N11" s="4">
        <f>'2 Intermediate calculations'!O50</f>
        <v>0.9767918678379699</v>
      </c>
      <c r="O11" s="4">
        <f>'2 Intermediate calculations'!P50</f>
        <v>0.9453850082105839</v>
      </c>
      <c r="P11" s="4">
        <f>'2 Intermediate calculations'!Q50</f>
        <v>0.9398743048104112</v>
      </c>
      <c r="Q11" s="4">
        <f>'2 Intermediate calculations'!R50</f>
        <v>0.92993522149945</v>
      </c>
      <c r="R11" s="4">
        <f>'2 Intermediate calculations'!S50</f>
        <v>0.9413817663214468</v>
      </c>
    </row>
    <row r="12" spans="1:18" ht="12.75">
      <c r="A12" s="3" t="str">
        <f>'2 Intermediate calculations'!B51</f>
        <v>Energy consumption per m2 for space heating</v>
      </c>
      <c r="B12" s="4">
        <f>'2 Intermediate calculations'!C51</f>
        <v>1</v>
      </c>
      <c r="C12" s="4">
        <f>'2 Intermediate calculations'!D51</f>
        <v>0.9674102720338431</v>
      </c>
      <c r="D12" s="4">
        <f>'2 Intermediate calculations'!E51</f>
        <v>0.9714255426397865</v>
      </c>
      <c r="E12" s="4">
        <f>'2 Intermediate calculations'!F51</f>
        <v>0.959446614114262</v>
      </c>
      <c r="F12" s="4">
        <f>'2 Intermediate calculations'!G51</f>
        <v>0.9603611449813492</v>
      </c>
      <c r="G12" s="4">
        <f>'2 Intermediate calculations'!H51</f>
        <v>0.9238776522049513</v>
      </c>
      <c r="H12" s="4">
        <f>'2 Intermediate calculations'!I51</f>
        <v>0.9115500488847297</v>
      </c>
      <c r="I12" s="4">
        <f>'2 Intermediate calculations'!J51</f>
        <v>0.9616888919869959</v>
      </c>
      <c r="J12" s="4">
        <f>'2 Intermediate calculations'!K51</f>
        <v>0.9476619984286904</v>
      </c>
      <c r="K12" s="4">
        <f>'2 Intermediate calculations'!L51</f>
        <v>0.9449689643614685</v>
      </c>
      <c r="L12" s="4">
        <f>'2 Intermediate calculations'!M51</f>
        <v>0.9561826956735808</v>
      </c>
      <c r="M12" s="4">
        <f>'2 Intermediate calculations'!N51</f>
        <v>0.9257872356370712</v>
      </c>
      <c r="N12" s="4">
        <f>'2 Intermediate calculations'!O51</f>
        <v>0.9263338739560593</v>
      </c>
      <c r="O12" s="4">
        <f>'2 Intermediate calculations'!P51</f>
        <v>0.8932483417283001</v>
      </c>
      <c r="P12" s="4">
        <f>'2 Intermediate calculations'!Q51</f>
        <v>0.8855192230572264</v>
      </c>
      <c r="Q12" s="4">
        <f>'2 Intermediate calculations'!R51</f>
        <v>0.8743554303516243</v>
      </c>
      <c r="R12" s="4">
        <f>'2 Intermediate calculations'!S51</f>
        <v>0.880521642841015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A52"/>
  <sheetViews>
    <sheetView zoomScale="75" zoomScaleNormal="75" zoomScalePageLayoutView="0" workbookViewId="0" topLeftCell="A16">
      <selection activeCell="C36" sqref="C36"/>
    </sheetView>
  </sheetViews>
  <sheetFormatPr defaultColWidth="9.140625" defaultRowHeight="12.75"/>
  <cols>
    <col min="2" max="2" width="56.8515625" style="0" customWidth="1"/>
  </cols>
  <sheetData>
    <row r="1" spans="1:12" ht="18">
      <c r="A1" s="7" t="s">
        <v>15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5" t="s">
        <v>16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5" t="s">
        <v>35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5" t="s">
        <v>34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1"/>
      <c r="B7" s="5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C8" s="1"/>
      <c r="D8" s="1"/>
      <c r="E8" s="1"/>
      <c r="F8" s="1"/>
      <c r="G8" s="1"/>
      <c r="H8" s="1"/>
      <c r="I8" s="1"/>
      <c r="J8" s="1"/>
      <c r="K8" s="1"/>
      <c r="L8" s="1"/>
    </row>
    <row r="10" spans="1:20" ht="12.75">
      <c r="A10" s="2" t="s">
        <v>0</v>
      </c>
      <c r="B10" s="2" t="s">
        <v>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" t="s">
        <v>2</v>
      </c>
      <c r="C12" s="1">
        <v>1990</v>
      </c>
      <c r="D12" s="1">
        <v>1991</v>
      </c>
      <c r="E12" s="1">
        <v>1992</v>
      </c>
      <c r="F12" s="1">
        <v>1993</v>
      </c>
      <c r="G12" s="1">
        <v>1994</v>
      </c>
      <c r="H12" s="1">
        <v>1995</v>
      </c>
      <c r="I12" s="1">
        <v>1996</v>
      </c>
      <c r="J12" s="1">
        <v>1997</v>
      </c>
      <c r="K12" s="1">
        <v>1998</v>
      </c>
      <c r="L12" s="1">
        <v>1999</v>
      </c>
      <c r="M12" s="1">
        <v>2000</v>
      </c>
      <c r="N12" s="1">
        <v>2001</v>
      </c>
      <c r="O12" s="1">
        <v>2002</v>
      </c>
      <c r="P12" s="1">
        <v>2003</v>
      </c>
      <c r="Q12" s="1">
        <v>2004</v>
      </c>
      <c r="R12" s="1">
        <v>2005</v>
      </c>
      <c r="S12" s="1">
        <v>2006</v>
      </c>
      <c r="T12" s="1"/>
    </row>
    <row r="13" spans="1:20" ht="12.75">
      <c r="A13" s="1" t="s">
        <v>3</v>
      </c>
      <c r="B13" s="1" t="s">
        <v>4</v>
      </c>
      <c r="C13" s="1">
        <v>1.180793</v>
      </c>
      <c r="D13" s="1">
        <v>1.146031</v>
      </c>
      <c r="E13" s="1">
        <v>1.156378</v>
      </c>
      <c r="F13" s="1">
        <v>1.14646</v>
      </c>
      <c r="G13" s="1">
        <v>1.155873</v>
      </c>
      <c r="H13" s="1">
        <v>1.116821</v>
      </c>
      <c r="I13" s="1">
        <v>1.107117</v>
      </c>
      <c r="J13" s="1">
        <v>1.170617</v>
      </c>
      <c r="K13" s="1">
        <v>1.157261</v>
      </c>
      <c r="L13" s="1">
        <v>1.157944</v>
      </c>
      <c r="M13" s="1">
        <v>1.174909</v>
      </c>
      <c r="N13" s="1">
        <v>1.144267</v>
      </c>
      <c r="O13" s="1">
        <v>1.153389</v>
      </c>
      <c r="P13" s="1">
        <v>1.116304</v>
      </c>
      <c r="Q13" s="1">
        <v>1.109797</v>
      </c>
      <c r="R13" s="1">
        <v>1.098061</v>
      </c>
      <c r="S13" s="1">
        <v>1.111577</v>
      </c>
      <c r="T13" s="1"/>
    </row>
    <row r="14" spans="1:20" ht="12.75">
      <c r="A14" s="1"/>
      <c r="B14" s="1" t="s">
        <v>11</v>
      </c>
      <c r="C14" s="1">
        <f aca="true" t="shared" si="0" ref="C14:S14">C13/$C$13</f>
        <v>1</v>
      </c>
      <c r="D14" s="1">
        <f t="shared" si="0"/>
        <v>0.9705604623333641</v>
      </c>
      <c r="E14" s="1">
        <f t="shared" si="0"/>
        <v>0.9793232175326242</v>
      </c>
      <c r="F14" s="1">
        <f t="shared" si="0"/>
        <v>0.9709237774952935</v>
      </c>
      <c r="G14" s="1">
        <f t="shared" si="0"/>
        <v>0.9788955388455046</v>
      </c>
      <c r="H14" s="1">
        <f t="shared" si="0"/>
        <v>0.9458228495595757</v>
      </c>
      <c r="I14" s="1">
        <f t="shared" si="0"/>
        <v>0.9376046436589647</v>
      </c>
      <c r="J14" s="1">
        <f t="shared" si="0"/>
        <v>0.991382062732418</v>
      </c>
      <c r="K14" s="1">
        <f t="shared" si="0"/>
        <v>0.9800710200687166</v>
      </c>
      <c r="L14" s="1">
        <f t="shared" si="0"/>
        <v>0.9806494449069397</v>
      </c>
      <c r="M14" s="1">
        <f t="shared" si="0"/>
        <v>0.9950169081286898</v>
      </c>
      <c r="N14" s="1">
        <f t="shared" si="0"/>
        <v>0.9690665510381582</v>
      </c>
      <c r="O14" s="1">
        <f t="shared" si="0"/>
        <v>0.9767918678379699</v>
      </c>
      <c r="P14" s="1">
        <f t="shared" si="0"/>
        <v>0.9453850082105839</v>
      </c>
      <c r="Q14" s="1">
        <f t="shared" si="0"/>
        <v>0.9398743048104112</v>
      </c>
      <c r="R14" s="1">
        <f t="shared" si="0"/>
        <v>0.92993522149945</v>
      </c>
      <c r="S14" s="1">
        <f t="shared" si="0"/>
        <v>0.9413817663214468</v>
      </c>
      <c r="T14" s="1"/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2" t="s">
        <v>0</v>
      </c>
      <c r="B17" s="2" t="s">
        <v>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/>
      <c r="B19" s="1" t="s">
        <v>2</v>
      </c>
      <c r="C19" s="1">
        <v>1990</v>
      </c>
      <c r="D19" s="1">
        <v>1991</v>
      </c>
      <c r="E19" s="1">
        <v>1992</v>
      </c>
      <c r="F19" s="1">
        <v>1993</v>
      </c>
      <c r="G19" s="1">
        <v>1994</v>
      </c>
      <c r="H19" s="1">
        <v>1995</v>
      </c>
      <c r="I19" s="1">
        <v>1996</v>
      </c>
      <c r="J19" s="1">
        <v>1997</v>
      </c>
      <c r="K19" s="1">
        <v>1998</v>
      </c>
      <c r="L19" s="1">
        <v>1999</v>
      </c>
      <c r="M19" s="1">
        <v>2000</v>
      </c>
      <c r="N19" s="1">
        <v>2001</v>
      </c>
      <c r="O19" s="1">
        <v>2002</v>
      </c>
      <c r="P19" s="1">
        <v>2003</v>
      </c>
      <c r="Q19" s="1">
        <v>2004</v>
      </c>
      <c r="R19" s="1">
        <v>2005</v>
      </c>
      <c r="S19" s="1">
        <v>2006</v>
      </c>
      <c r="T19" s="1"/>
    </row>
    <row r="20" spans="1:20" ht="12.75">
      <c r="A20" s="1" t="s">
        <v>3</v>
      </c>
      <c r="B20" s="1" t="s">
        <v>7</v>
      </c>
      <c r="C20" s="1">
        <v>14.517826</v>
      </c>
      <c r="D20" s="1">
        <v>14.044694</v>
      </c>
      <c r="E20" s="1">
        <v>14.102987</v>
      </c>
      <c r="F20" s="1">
        <v>13.929079</v>
      </c>
      <c r="G20" s="1">
        <v>13.942356</v>
      </c>
      <c r="H20" s="1">
        <v>13.412695</v>
      </c>
      <c r="I20" s="1">
        <v>13.233725</v>
      </c>
      <c r="J20" s="1">
        <v>13.961632</v>
      </c>
      <c r="K20" s="1">
        <v>13.757992</v>
      </c>
      <c r="L20" s="1">
        <v>13.718895</v>
      </c>
      <c r="M20" s="1">
        <v>13.881694</v>
      </c>
      <c r="N20" s="1">
        <v>13.440418</v>
      </c>
      <c r="O20" s="1">
        <v>13.448354</v>
      </c>
      <c r="P20" s="1">
        <v>12.968024</v>
      </c>
      <c r="Q20" s="1">
        <v>12.855814</v>
      </c>
      <c r="R20" s="1">
        <v>12.69374</v>
      </c>
      <c r="S20" s="1">
        <v>12.78326</v>
      </c>
      <c r="T20" s="1"/>
    </row>
    <row r="21" spans="1:20" ht="12.75">
      <c r="A21" s="1"/>
      <c r="B21" s="1" t="s">
        <v>11</v>
      </c>
      <c r="C21" s="1">
        <f aca="true" t="shared" si="1" ref="C21:S21">C20/$C$20</f>
        <v>1</v>
      </c>
      <c r="D21" s="1">
        <f t="shared" si="1"/>
        <v>0.9674102720338431</v>
      </c>
      <c r="E21" s="1">
        <f t="shared" si="1"/>
        <v>0.9714255426397865</v>
      </c>
      <c r="F21" s="1">
        <f t="shared" si="1"/>
        <v>0.959446614114262</v>
      </c>
      <c r="G21" s="1">
        <f t="shared" si="1"/>
        <v>0.9603611449813492</v>
      </c>
      <c r="H21" s="1">
        <f t="shared" si="1"/>
        <v>0.9238776522049513</v>
      </c>
      <c r="I21" s="1">
        <f t="shared" si="1"/>
        <v>0.9115500488847297</v>
      </c>
      <c r="J21" s="1">
        <f t="shared" si="1"/>
        <v>0.9616888919869959</v>
      </c>
      <c r="K21" s="1">
        <f t="shared" si="1"/>
        <v>0.9476619984286904</v>
      </c>
      <c r="L21" s="1">
        <f t="shared" si="1"/>
        <v>0.9449689643614685</v>
      </c>
      <c r="M21" s="1">
        <f t="shared" si="1"/>
        <v>0.9561826956735808</v>
      </c>
      <c r="N21" s="1">
        <f t="shared" si="1"/>
        <v>0.9257872356370712</v>
      </c>
      <c r="O21" s="1">
        <f t="shared" si="1"/>
        <v>0.9263338739560593</v>
      </c>
      <c r="P21" s="1">
        <f t="shared" si="1"/>
        <v>0.8932483417283001</v>
      </c>
      <c r="Q21" s="1">
        <f t="shared" si="1"/>
        <v>0.8855192230572264</v>
      </c>
      <c r="R21" s="1">
        <f t="shared" si="1"/>
        <v>0.8743554303516243</v>
      </c>
      <c r="S21" s="1">
        <f t="shared" si="1"/>
        <v>0.880521642841015</v>
      </c>
      <c r="T21" s="1"/>
    </row>
    <row r="22" spans="1:20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2" t="s">
        <v>0</v>
      </c>
      <c r="B24" s="2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 t="s">
        <v>2</v>
      </c>
      <c r="C26" s="1">
        <v>1990</v>
      </c>
      <c r="D26" s="1">
        <v>1991</v>
      </c>
      <c r="E26" s="1">
        <v>1992</v>
      </c>
      <c r="F26" s="1">
        <v>1993</v>
      </c>
      <c r="G26" s="1">
        <v>1994</v>
      </c>
      <c r="H26" s="1">
        <v>1995</v>
      </c>
      <c r="I26" s="1">
        <v>1996</v>
      </c>
      <c r="J26" s="1">
        <v>1997</v>
      </c>
      <c r="K26" s="1">
        <v>1998</v>
      </c>
      <c r="L26" s="1">
        <v>1999</v>
      </c>
      <c r="M26" s="1">
        <v>2000</v>
      </c>
      <c r="N26" s="1">
        <v>2001</v>
      </c>
      <c r="O26" s="1">
        <v>2002</v>
      </c>
      <c r="P26" s="1">
        <v>2003</v>
      </c>
      <c r="Q26" s="1">
        <v>2004</v>
      </c>
      <c r="R26" s="1">
        <v>2005</v>
      </c>
      <c r="S26" s="1">
        <v>2006</v>
      </c>
      <c r="T26" s="1"/>
    </row>
    <row r="27" spans="1:20" ht="12.75">
      <c r="A27" s="1" t="s">
        <v>3</v>
      </c>
      <c r="B27" s="1" t="s">
        <v>9</v>
      </c>
      <c r="C27" s="1">
        <v>198.983736</v>
      </c>
      <c r="D27" s="1">
        <v>195.730827</v>
      </c>
      <c r="E27" s="1">
        <v>199.226734</v>
      </c>
      <c r="F27" s="1">
        <v>199.329307</v>
      </c>
      <c r="G27" s="1">
        <v>202.563536</v>
      </c>
      <c r="H27" s="1">
        <v>197.46671</v>
      </c>
      <c r="I27" s="1">
        <v>197.222516</v>
      </c>
      <c r="J27" s="1">
        <v>209.988443</v>
      </c>
      <c r="K27" s="1">
        <v>209.309633</v>
      </c>
      <c r="L27" s="1">
        <v>211.492811</v>
      </c>
      <c r="M27" s="1">
        <v>217.235219</v>
      </c>
      <c r="N27" s="1">
        <v>213.185945</v>
      </c>
      <c r="O27" s="1">
        <v>216.392603</v>
      </c>
      <c r="P27" s="1">
        <v>212.397712</v>
      </c>
      <c r="Q27" s="1">
        <v>213.461582</v>
      </c>
      <c r="R27" s="1">
        <v>213.463681</v>
      </c>
      <c r="S27" s="1">
        <v>218.659837</v>
      </c>
      <c r="T27" s="1"/>
    </row>
    <row r="28" spans="1:20" ht="12.75">
      <c r="A28" s="1"/>
      <c r="B28" s="1" t="s">
        <v>11</v>
      </c>
      <c r="C28" s="1">
        <f aca="true" t="shared" si="2" ref="C28:S28">C27/$C$27</f>
        <v>1</v>
      </c>
      <c r="D28" s="1">
        <f>D27/$C$27</f>
        <v>0.9836523875499051</v>
      </c>
      <c r="E28" s="1">
        <f t="shared" si="2"/>
        <v>1.0012211952840206</v>
      </c>
      <c r="F28" s="1">
        <f t="shared" si="2"/>
        <v>1.0017366796249116</v>
      </c>
      <c r="G28" s="1">
        <f t="shared" si="2"/>
        <v>1.0179904150558314</v>
      </c>
      <c r="H28" s="1">
        <f t="shared" si="2"/>
        <v>0.9923761306803487</v>
      </c>
      <c r="I28" s="1">
        <f t="shared" si="2"/>
        <v>0.9911489248548435</v>
      </c>
      <c r="J28" s="1">
        <f t="shared" si="2"/>
        <v>1.0553045551421347</v>
      </c>
      <c r="K28" s="1">
        <f t="shared" si="2"/>
        <v>1.0518931708066834</v>
      </c>
      <c r="L28" s="1">
        <f t="shared" si="2"/>
        <v>1.0628648112225614</v>
      </c>
      <c r="M28" s="1">
        <f t="shared" si="2"/>
        <v>1.0917234914113785</v>
      </c>
      <c r="N28" s="1">
        <f t="shared" si="2"/>
        <v>1.0713737176992195</v>
      </c>
      <c r="O28" s="1">
        <f t="shared" si="2"/>
        <v>1.0874888940672016</v>
      </c>
      <c r="P28" s="1">
        <f t="shared" si="2"/>
        <v>1.0674124240988219</v>
      </c>
      <c r="Q28" s="1">
        <f t="shared" si="2"/>
        <v>1.072758941464442</v>
      </c>
      <c r="R28" s="1">
        <f t="shared" si="2"/>
        <v>1.0727694900652585</v>
      </c>
      <c r="S28" s="1">
        <f t="shared" si="2"/>
        <v>1.0988829609672222</v>
      </c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2" t="s">
        <v>30</v>
      </c>
      <c r="B31" s="2" t="s">
        <v>37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2"/>
      <c r="B32" s="2"/>
      <c r="C32" s="1">
        <v>1990</v>
      </c>
      <c r="D32" s="1">
        <v>1991</v>
      </c>
      <c r="E32" s="1">
        <v>1992</v>
      </c>
      <c r="F32" s="1">
        <v>1993</v>
      </c>
      <c r="G32" s="1">
        <v>1994</v>
      </c>
      <c r="H32" s="1">
        <v>1995</v>
      </c>
      <c r="I32" s="1">
        <v>1996</v>
      </c>
      <c r="J32" s="1">
        <v>1997</v>
      </c>
      <c r="K32" s="1">
        <v>1998</v>
      </c>
      <c r="L32" s="1">
        <v>1999</v>
      </c>
      <c r="M32" s="1">
        <v>2000</v>
      </c>
      <c r="N32" s="1">
        <v>2001</v>
      </c>
      <c r="O32" s="1">
        <v>2002</v>
      </c>
      <c r="P32" s="1">
        <v>2003</v>
      </c>
      <c r="Q32" s="1">
        <v>2004</v>
      </c>
      <c r="R32" s="1">
        <v>2005</v>
      </c>
      <c r="S32" s="1">
        <v>2006</v>
      </c>
      <c r="T32" s="1"/>
    </row>
    <row r="33" spans="1:22" s="13" customFormat="1" ht="15">
      <c r="A33" s="13" t="s">
        <v>31</v>
      </c>
      <c r="B33" s="13" t="str">
        <f>'1 Raw data (2)'!A6</f>
        <v>Stock of dwellings (9 EU-15 countries)* (in thousand)</v>
      </c>
      <c r="C33" s="15">
        <f>'1 Raw data (2)'!C6</f>
        <v>112681.910252</v>
      </c>
      <c r="D33" s="15">
        <f>'1 Raw data (2)'!D6</f>
        <v>114463.812527</v>
      </c>
      <c r="E33" s="15">
        <f>'1 Raw data (2)'!E6</f>
        <v>115541.13039699999</v>
      </c>
      <c r="F33" s="15">
        <f>'1 Raw data (2)'!F6</f>
        <v>116803.28868599999</v>
      </c>
      <c r="G33" s="15">
        <f>'1 Raw data (2)'!G6</f>
        <v>117711.945678</v>
      </c>
      <c r="H33" s="15">
        <f>'1 Raw data (2)'!H6</f>
        <v>118772.845453</v>
      </c>
      <c r="I33" s="15">
        <f>'1 Raw data (2)'!I6</f>
        <v>119784.959809</v>
      </c>
      <c r="J33" s="15">
        <f>'1 Raw data (2)'!J6</f>
        <v>120873.21193800001</v>
      </c>
      <c r="K33" s="15">
        <f>'1 Raw data (2)'!K6</f>
        <v>121904.344832</v>
      </c>
      <c r="L33" s="15">
        <f>'1 Raw data (2)'!L6</f>
        <v>123153.417691</v>
      </c>
      <c r="M33" s="15">
        <f>'1 Raw data (2)'!M6</f>
        <v>124449.122391</v>
      </c>
      <c r="N33" s="15">
        <f>'1 Raw data (2)'!N6</f>
        <v>124962.436727</v>
      </c>
      <c r="O33" s="15">
        <f>'1 Raw data (2)'!O6</f>
        <v>125362.28482300001</v>
      </c>
      <c r="P33" s="15">
        <f>'1 Raw data (2)'!P6</f>
        <v>127149.47617</v>
      </c>
      <c r="Q33" s="15">
        <f>'1 Raw data (2)'!Q6</f>
        <v>128295.740776</v>
      </c>
      <c r="R33" s="15">
        <f>'1 Raw data (2)'!R6</f>
        <v>129563.049741</v>
      </c>
      <c r="S33" s="15">
        <f>'1 Raw data (2)'!S6</f>
        <v>130706.69714599999</v>
      </c>
      <c r="T33" s="15"/>
      <c r="V33" s="16"/>
    </row>
    <row r="34" spans="2:27" s="10" customFormat="1" ht="15">
      <c r="B34" s="13" t="str">
        <f>'1 Raw data (2)'!A7</f>
        <v>Average floor area EU15</v>
      </c>
      <c r="C34" s="28">
        <f>'1 Raw data (2)'!C7</f>
        <v>86.40232385223321</v>
      </c>
      <c r="D34" s="28">
        <f>'1 Raw data (2)'!D7</f>
        <v>86.67619592229015</v>
      </c>
      <c r="E34" s="28">
        <f>'1 Raw data (2)'!E7</f>
        <v>87.02785272268103</v>
      </c>
      <c r="F34" s="28">
        <f>'1 Raw data (2)'!F7</f>
        <v>87.31219062413099</v>
      </c>
      <c r="G34" s="28">
        <f>'1 Raw data (2)'!G7</f>
        <v>87.96402845297263</v>
      </c>
      <c r="H34" s="28">
        <f>'1 Raw data (2)'!H7</f>
        <v>88.32989155532377</v>
      </c>
      <c r="I34" s="28">
        <f>'1 Raw data (2)'!I7</f>
        <v>88.72506472030699</v>
      </c>
      <c r="J34" s="28">
        <f>'1 Raw data (2)'!J7</f>
        <v>88.8695742286277</v>
      </c>
      <c r="K34" s="28">
        <f>'1 Raw data (2)'!K7</f>
        <v>89.11107787819934</v>
      </c>
      <c r="L34" s="28">
        <f>'1 Raw data (2)'!L7</f>
        <v>89.37327494285657</v>
      </c>
      <c r="M34" s="28">
        <f>'1 Raw data (2)'!M7</f>
        <v>89.64921375084855</v>
      </c>
      <c r="N34" s="28">
        <f>'1 Raw data (2)'!N7</f>
        <v>89.96712207212742</v>
      </c>
      <c r="O34" s="28">
        <f>'1 Raw data (2)'!O7</f>
        <v>90.19310585357529</v>
      </c>
      <c r="P34" s="28">
        <f>'1 Raw data (2)'!P7</f>
        <v>90.54134907934312</v>
      </c>
      <c r="Q34" s="28">
        <f>'1 Raw data (2)'!Q7</f>
        <v>90.85124404758322</v>
      </c>
      <c r="R34" s="28">
        <f>'1 Raw data (2)'!R7</f>
        <v>91.0869675737405</v>
      </c>
      <c r="S34" s="28">
        <f>'1 Raw data (2)'!S7</f>
        <v>91.66779396760299</v>
      </c>
      <c r="T34" s="20"/>
      <c r="U34" s="16"/>
      <c r="V34" s="16"/>
      <c r="W34" s="21"/>
      <c r="X34" s="17"/>
      <c r="Y34" s="21"/>
      <c r="Z34" s="11"/>
      <c r="AA34" s="11"/>
    </row>
    <row r="35" spans="1:20" ht="12.75">
      <c r="A35" s="2"/>
      <c r="B35" s="2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1"/>
    </row>
    <row r="36" spans="1:27" s="10" customFormat="1" ht="15">
      <c r="A36" s="13" t="s">
        <v>32</v>
      </c>
      <c r="B36" s="13" t="str">
        <f>'1 Raw data (2)'!A11</f>
        <v>Stock of dwellings (10 EU-12 countries* (in thousand)</v>
      </c>
      <c r="C36" s="23">
        <f>'1 Raw data (2)'!C11</f>
        <v>32854.35720885185</v>
      </c>
      <c r="D36" s="23">
        <f>'1 Raw data (2)'!D11</f>
        <v>33085.80233888889</v>
      </c>
      <c r="E36" s="23">
        <f>'1 Raw data (2)'!E11</f>
        <v>33294.20190388889</v>
      </c>
      <c r="F36" s="23">
        <f>'1 Raw data (2)'!F11</f>
        <v>33441.903702999996</v>
      </c>
      <c r="G36" s="23">
        <f>'1 Raw data (2)'!G11</f>
        <v>33582.43379566667</v>
      </c>
      <c r="H36" s="23">
        <f>'1 Raw data (2)'!H11</f>
        <v>33696.653425</v>
      </c>
      <c r="I36" s="23">
        <f>'1 Raw data (2)'!I11</f>
        <v>33812.24314</v>
      </c>
      <c r="J36" s="23">
        <f>'1 Raw data (2)'!J11</f>
        <v>33893.389988</v>
      </c>
      <c r="K36" s="23">
        <f>'1 Raw data (2)'!K11</f>
        <v>33999.227949</v>
      </c>
      <c r="L36" s="23">
        <f>'1 Raw data (2)'!L11</f>
        <v>34103.101229</v>
      </c>
      <c r="M36" s="23">
        <f>'1 Raw data (2)'!M11</f>
        <v>34404.939442</v>
      </c>
      <c r="N36" s="23">
        <f>'1 Raw data (2)'!N11</f>
        <v>34768.857385</v>
      </c>
      <c r="O36" s="23">
        <f>'1 Raw data (2)'!O11</f>
        <v>35327.829827</v>
      </c>
      <c r="P36" s="23">
        <f>'1 Raw data (2)'!P11</f>
        <v>35555.090710000004</v>
      </c>
      <c r="Q36" s="23">
        <f>'1 Raw data (2)'!Q11</f>
        <v>35802.009636</v>
      </c>
      <c r="R36" s="23">
        <f>'1 Raw data (2)'!R11</f>
        <v>36031.243762</v>
      </c>
      <c r="S36" s="23">
        <f>'1 Raw data (2)'!S11</f>
        <v>36264.07861433333</v>
      </c>
      <c r="T36" s="23"/>
      <c r="U36" s="11"/>
      <c r="V36" s="16"/>
      <c r="W36" s="11"/>
      <c r="Z36" s="11"/>
      <c r="AA36" s="11"/>
    </row>
    <row r="37" spans="2:25" s="13" customFormat="1" ht="15">
      <c r="B37" s="13" t="str">
        <f>'1 Raw data (2)'!A12</f>
        <v>Average floor area EU12</v>
      </c>
      <c r="C37" s="30">
        <f>'1 Raw data (2)'!C12</f>
        <v>61.96489649249871</v>
      </c>
      <c r="D37" s="30">
        <f>'1 Raw data (2)'!D12</f>
        <v>62.460784323622704</v>
      </c>
      <c r="E37" s="30">
        <f>'1 Raw data (2)'!E12</f>
        <v>63.35520027038744</v>
      </c>
      <c r="F37" s="30">
        <f>'1 Raw data (2)'!F12</f>
        <v>63.874880964890885</v>
      </c>
      <c r="G37" s="30">
        <f>'1 Raw data (2)'!G12</f>
        <v>64.35321743158737</v>
      </c>
      <c r="H37" s="30">
        <f>'1 Raw data (2)'!H12</f>
        <v>64.87628260609308</v>
      </c>
      <c r="I37" s="30">
        <f>'1 Raw data (2)'!I12</f>
        <v>65.4677294222244</v>
      </c>
      <c r="J37" s="30">
        <f>'1 Raw data (2)'!J12</f>
        <v>66.00372107857868</v>
      </c>
      <c r="K37" s="30">
        <f>'1 Raw data (2)'!K12</f>
        <v>66.55293099884491</v>
      </c>
      <c r="L37" s="30">
        <f>'1 Raw data (2)'!L12</f>
        <v>67.13119149914198</v>
      </c>
      <c r="M37" s="30">
        <f>'1 Raw data (2)'!M12</f>
        <v>67.65021834254252</v>
      </c>
      <c r="N37" s="30">
        <f>'1 Raw data (2)'!N12</f>
        <v>68.89359471213248</v>
      </c>
      <c r="O37" s="30">
        <f>'1 Raw data (2)'!O12</f>
        <v>69.30333731245827</v>
      </c>
      <c r="P37" s="30">
        <f>'1 Raw data (2)'!P12</f>
        <v>69.65006662903431</v>
      </c>
      <c r="Q37" s="30">
        <f>'1 Raw data (2)'!Q12</f>
        <v>69.83964553950538</v>
      </c>
      <c r="R37" s="30">
        <f>'1 Raw data (2)'!R12</f>
        <v>70.37599030776072</v>
      </c>
      <c r="S37" s="30">
        <f>'1 Raw data (2)'!S12</f>
        <v>71.0120325728611</v>
      </c>
      <c r="T37" s="25"/>
      <c r="U37" s="16"/>
      <c r="V37" s="16"/>
      <c r="X37" s="10"/>
      <c r="Y37" s="10"/>
    </row>
    <row r="38" spans="1:25" s="13" customFormat="1" ht="15">
      <c r="A38" s="10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16"/>
      <c r="V38" s="16"/>
      <c r="X38" s="10"/>
      <c r="Y38" s="10"/>
    </row>
    <row r="39" spans="1:21" ht="12.75">
      <c r="A39" t="s">
        <v>3</v>
      </c>
      <c r="B39" s="1" t="s">
        <v>33</v>
      </c>
      <c r="C39">
        <f>C33*C34+C36*C37</f>
        <v>11771795.745655665</v>
      </c>
      <c r="D39">
        <f aca="true" t="shared" si="3" ref="D39:S39">D33*D34+D36*D37</f>
        <v>11987853.004665893</v>
      </c>
      <c r="E39">
        <f t="shared" si="3"/>
        <v>12164657.309065795</v>
      </c>
      <c r="F39">
        <f t="shared" si="3"/>
        <v>12334448.6255459</v>
      </c>
      <c r="G39">
        <f t="shared" si="3"/>
        <v>12515554.602808785</v>
      </c>
      <c r="H39">
        <f t="shared" si="3"/>
        <v>12677306.169060595</v>
      </c>
      <c r="I39">
        <f t="shared" si="3"/>
        <v>12841539.09662088</v>
      </c>
      <c r="J39">
        <f t="shared" si="3"/>
        <v>12979040.739752183</v>
      </c>
      <c r="K39">
        <f t="shared" si="3"/>
        <v>13125775.837719016</v>
      </c>
      <c r="L39">
        <f t="shared" si="3"/>
        <v>13296006.078768823</v>
      </c>
      <c r="M39">
        <f t="shared" si="3"/>
        <v>13484267.639649523</v>
      </c>
      <c r="N39">
        <f t="shared" si="3"/>
        <v>13637862.368734632</v>
      </c>
      <c r="O39">
        <f t="shared" si="3"/>
        <v>13755150.332104601</v>
      </c>
      <c r="P39">
        <f t="shared" si="3"/>
        <v>13988699.544116449</v>
      </c>
      <c r="Q39">
        <f t="shared" si="3"/>
        <v>14156227.318086047</v>
      </c>
      <c r="R39">
        <f t="shared" si="3"/>
        <v>14337239.77228447</v>
      </c>
      <c r="S39">
        <f t="shared" si="3"/>
        <v>14556780.515951242</v>
      </c>
      <c r="T39" s="1"/>
      <c r="U39" s="1"/>
    </row>
    <row r="40" spans="1:21" ht="12.75">
      <c r="A40" s="1"/>
      <c r="B40" s="1" t="s">
        <v>11</v>
      </c>
      <c r="C40" s="1">
        <f>C39/$C$39</f>
        <v>1</v>
      </c>
      <c r="D40" s="1">
        <f aca="true" t="shared" si="4" ref="D40:S40">D39/$C$39</f>
        <v>1.0183538063077557</v>
      </c>
      <c r="E40" s="1">
        <f t="shared" si="4"/>
        <v>1.033373120966282</v>
      </c>
      <c r="F40" s="1">
        <f t="shared" si="4"/>
        <v>1.0477966906704002</v>
      </c>
      <c r="G40" s="1">
        <f t="shared" si="4"/>
        <v>1.0631814273049718</v>
      </c>
      <c r="H40" s="1">
        <f t="shared" si="4"/>
        <v>1.0769220298219246</v>
      </c>
      <c r="I40" s="1">
        <f t="shared" si="4"/>
        <v>1.0908734210207478</v>
      </c>
      <c r="J40" s="1">
        <f t="shared" si="4"/>
        <v>1.1025540215087444</v>
      </c>
      <c r="K40" s="1">
        <f t="shared" si="4"/>
        <v>1.1150189929657106</v>
      </c>
      <c r="L40" s="1">
        <f t="shared" si="4"/>
        <v>1.1294798487882074</v>
      </c>
      <c r="M40" s="1">
        <f t="shared" si="4"/>
        <v>1.1454724437115587</v>
      </c>
      <c r="N40" s="1">
        <f t="shared" si="4"/>
        <v>1.1585201326456611</v>
      </c>
      <c r="O40" s="1">
        <f t="shared" si="4"/>
        <v>1.1684836051611653</v>
      </c>
      <c r="P40" s="1">
        <f t="shared" si="4"/>
        <v>1.1883233320013153</v>
      </c>
      <c r="Q40" s="1">
        <f t="shared" si="4"/>
        <v>1.202554616470503</v>
      </c>
      <c r="R40" s="1">
        <f t="shared" si="4"/>
        <v>1.2179314084323603</v>
      </c>
      <c r="S40" s="1">
        <f t="shared" si="4"/>
        <v>1.2365811326044596</v>
      </c>
      <c r="T40" s="1"/>
      <c r="U40" s="33"/>
    </row>
    <row r="41" spans="1:2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3"/>
    </row>
    <row r="42" ht="12.75">
      <c r="B42" s="1" t="s">
        <v>36</v>
      </c>
    </row>
    <row r="43" ht="12.75">
      <c r="B43" s="1"/>
    </row>
    <row r="44" ht="12.75">
      <c r="B44" s="1"/>
    </row>
    <row r="48" spans="2:19" ht="12.75">
      <c r="B48" s="3" t="s">
        <v>11</v>
      </c>
      <c r="C48" s="3">
        <v>1990</v>
      </c>
      <c r="D48" s="3">
        <v>1991</v>
      </c>
      <c r="E48" s="3">
        <v>1992</v>
      </c>
      <c r="F48" s="3">
        <v>1993</v>
      </c>
      <c r="G48" s="3">
        <v>1994</v>
      </c>
      <c r="H48" s="3">
        <v>1995</v>
      </c>
      <c r="I48" s="3">
        <v>1996</v>
      </c>
      <c r="J48" s="3">
        <v>1997</v>
      </c>
      <c r="K48" s="3">
        <v>1998</v>
      </c>
      <c r="L48" s="3">
        <v>1999</v>
      </c>
      <c r="M48" s="3">
        <v>2000</v>
      </c>
      <c r="N48" s="3">
        <v>2001</v>
      </c>
      <c r="O48" s="3">
        <v>2002</v>
      </c>
      <c r="P48" s="3">
        <v>2003</v>
      </c>
      <c r="Q48" s="3">
        <v>2004</v>
      </c>
      <c r="R48" s="3">
        <v>2005</v>
      </c>
      <c r="S48" s="3">
        <v>2006</v>
      </c>
    </row>
    <row r="49" spans="2:19" ht="12.75">
      <c r="B49" s="3" t="s">
        <v>19</v>
      </c>
      <c r="C49" s="4">
        <f>C28</f>
        <v>1</v>
      </c>
      <c r="D49" s="4">
        <f aca="true" t="shared" si="5" ref="D49:S49">D27/$C$27</f>
        <v>0.9836523875499051</v>
      </c>
      <c r="E49" s="4">
        <f t="shared" si="5"/>
        <v>1.0012211952840206</v>
      </c>
      <c r="F49" s="4">
        <f t="shared" si="5"/>
        <v>1.0017366796249116</v>
      </c>
      <c r="G49" s="4">
        <f t="shared" si="5"/>
        <v>1.0179904150558314</v>
      </c>
      <c r="H49" s="4">
        <f t="shared" si="5"/>
        <v>0.9923761306803487</v>
      </c>
      <c r="I49" s="4">
        <f t="shared" si="5"/>
        <v>0.9911489248548435</v>
      </c>
      <c r="J49" s="4">
        <f t="shared" si="5"/>
        <v>1.0553045551421347</v>
      </c>
      <c r="K49" s="4">
        <f t="shared" si="5"/>
        <v>1.0518931708066834</v>
      </c>
      <c r="L49" s="4">
        <f t="shared" si="5"/>
        <v>1.0628648112225614</v>
      </c>
      <c r="M49" s="4">
        <f t="shared" si="5"/>
        <v>1.0917234914113785</v>
      </c>
      <c r="N49" s="4">
        <f t="shared" si="5"/>
        <v>1.0713737176992195</v>
      </c>
      <c r="O49" s="4">
        <f t="shared" si="5"/>
        <v>1.0874888940672016</v>
      </c>
      <c r="P49" s="4">
        <f t="shared" si="5"/>
        <v>1.0674124240988219</v>
      </c>
      <c r="Q49" s="4">
        <f t="shared" si="5"/>
        <v>1.072758941464442</v>
      </c>
      <c r="R49" s="4">
        <f t="shared" si="5"/>
        <v>1.0727694900652585</v>
      </c>
      <c r="S49" s="4">
        <f t="shared" si="5"/>
        <v>1.0988829609672222</v>
      </c>
    </row>
    <row r="50" spans="2:19" ht="12.75">
      <c r="B50" s="3" t="s">
        <v>18</v>
      </c>
      <c r="C50" s="4">
        <f>C14</f>
        <v>1</v>
      </c>
      <c r="D50" s="4">
        <f aca="true" t="shared" si="6" ref="D50:S50">D13/$C$13</f>
        <v>0.9705604623333641</v>
      </c>
      <c r="E50" s="4">
        <f t="shared" si="6"/>
        <v>0.9793232175326242</v>
      </c>
      <c r="F50" s="4">
        <f t="shared" si="6"/>
        <v>0.9709237774952935</v>
      </c>
      <c r="G50" s="4">
        <f t="shared" si="6"/>
        <v>0.9788955388455046</v>
      </c>
      <c r="H50" s="4">
        <f t="shared" si="6"/>
        <v>0.9458228495595757</v>
      </c>
      <c r="I50" s="4">
        <f t="shared" si="6"/>
        <v>0.9376046436589647</v>
      </c>
      <c r="J50" s="4">
        <f t="shared" si="6"/>
        <v>0.991382062732418</v>
      </c>
      <c r="K50" s="4">
        <f t="shared" si="6"/>
        <v>0.9800710200687166</v>
      </c>
      <c r="L50" s="4">
        <f t="shared" si="6"/>
        <v>0.9806494449069397</v>
      </c>
      <c r="M50" s="4">
        <f t="shared" si="6"/>
        <v>0.9950169081286898</v>
      </c>
      <c r="N50" s="4">
        <f t="shared" si="6"/>
        <v>0.9690665510381582</v>
      </c>
      <c r="O50" s="4">
        <f t="shared" si="6"/>
        <v>0.9767918678379699</v>
      </c>
      <c r="P50" s="4">
        <f t="shared" si="6"/>
        <v>0.9453850082105839</v>
      </c>
      <c r="Q50" s="4">
        <f t="shared" si="6"/>
        <v>0.9398743048104112</v>
      </c>
      <c r="R50" s="4">
        <f t="shared" si="6"/>
        <v>0.92993522149945</v>
      </c>
      <c r="S50" s="4">
        <f t="shared" si="6"/>
        <v>0.9413817663214468</v>
      </c>
    </row>
    <row r="51" spans="2:19" ht="12.75">
      <c r="B51" s="3" t="s">
        <v>20</v>
      </c>
      <c r="C51" s="4">
        <f>C21</f>
        <v>1</v>
      </c>
      <c r="D51" s="4">
        <f aca="true" t="shared" si="7" ref="D51:S51">D20/$C$20</f>
        <v>0.9674102720338431</v>
      </c>
      <c r="E51" s="4">
        <f t="shared" si="7"/>
        <v>0.9714255426397865</v>
      </c>
      <c r="F51" s="4">
        <f t="shared" si="7"/>
        <v>0.959446614114262</v>
      </c>
      <c r="G51" s="4">
        <f t="shared" si="7"/>
        <v>0.9603611449813492</v>
      </c>
      <c r="H51" s="4">
        <f t="shared" si="7"/>
        <v>0.9238776522049513</v>
      </c>
      <c r="I51" s="4">
        <f t="shared" si="7"/>
        <v>0.9115500488847297</v>
      </c>
      <c r="J51" s="4">
        <f t="shared" si="7"/>
        <v>0.9616888919869959</v>
      </c>
      <c r="K51" s="4">
        <f t="shared" si="7"/>
        <v>0.9476619984286904</v>
      </c>
      <c r="L51" s="4">
        <f t="shared" si="7"/>
        <v>0.9449689643614685</v>
      </c>
      <c r="M51" s="4">
        <f t="shared" si="7"/>
        <v>0.9561826956735808</v>
      </c>
      <c r="N51" s="4">
        <f t="shared" si="7"/>
        <v>0.9257872356370712</v>
      </c>
      <c r="O51" s="4">
        <f t="shared" si="7"/>
        <v>0.9263338739560593</v>
      </c>
      <c r="P51" s="4">
        <f t="shared" si="7"/>
        <v>0.8932483417283001</v>
      </c>
      <c r="Q51" s="4">
        <f t="shared" si="7"/>
        <v>0.8855192230572264</v>
      </c>
      <c r="R51" s="4">
        <f t="shared" si="7"/>
        <v>0.8743554303516243</v>
      </c>
      <c r="S51" s="4">
        <f t="shared" si="7"/>
        <v>0.880521642841015</v>
      </c>
    </row>
    <row r="52" spans="2:19" ht="12.75">
      <c r="B52" s="3" t="s">
        <v>38</v>
      </c>
      <c r="C52" s="31">
        <f aca="true" t="shared" si="8" ref="C52:S52">C40</f>
        <v>1</v>
      </c>
      <c r="D52" s="31">
        <f t="shared" si="8"/>
        <v>1.0183538063077557</v>
      </c>
      <c r="E52" s="31">
        <f t="shared" si="8"/>
        <v>1.033373120966282</v>
      </c>
      <c r="F52" s="31">
        <f t="shared" si="8"/>
        <v>1.0477966906704002</v>
      </c>
      <c r="G52" s="31">
        <f t="shared" si="8"/>
        <v>1.0631814273049718</v>
      </c>
      <c r="H52" s="31">
        <f t="shared" si="8"/>
        <v>1.0769220298219246</v>
      </c>
      <c r="I52" s="31">
        <f t="shared" si="8"/>
        <v>1.0908734210207478</v>
      </c>
      <c r="J52" s="31">
        <f t="shared" si="8"/>
        <v>1.1025540215087444</v>
      </c>
      <c r="K52" s="31">
        <f t="shared" si="8"/>
        <v>1.1150189929657106</v>
      </c>
      <c r="L52" s="31">
        <f t="shared" si="8"/>
        <v>1.1294798487882074</v>
      </c>
      <c r="M52" s="31">
        <f t="shared" si="8"/>
        <v>1.1454724437115587</v>
      </c>
      <c r="N52" s="31">
        <f t="shared" si="8"/>
        <v>1.1585201326456611</v>
      </c>
      <c r="O52" s="31">
        <f t="shared" si="8"/>
        <v>1.1684836051611653</v>
      </c>
      <c r="P52" s="31">
        <f t="shared" si="8"/>
        <v>1.1883233320013153</v>
      </c>
      <c r="Q52" s="31">
        <f t="shared" si="8"/>
        <v>1.202554616470503</v>
      </c>
      <c r="R52" s="31">
        <f t="shared" si="8"/>
        <v>1.2179314084323603</v>
      </c>
      <c r="S52" s="31">
        <f t="shared" si="8"/>
        <v>1.2365811326044596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T25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6384" width="9.140625" style="1" customWidth="1"/>
  </cols>
  <sheetData>
    <row r="1" ht="18">
      <c r="A1" s="7" t="s">
        <v>28</v>
      </c>
    </row>
    <row r="4" spans="1:2" s="2" customFormat="1" ht="12.75">
      <c r="A4" s="2" t="s">
        <v>0</v>
      </c>
      <c r="B4" s="2" t="s">
        <v>1</v>
      </c>
    </row>
    <row r="6" spans="2:20" ht="12.75">
      <c r="B6" s="1" t="s">
        <v>2</v>
      </c>
      <c r="C6" s="1">
        <v>1990</v>
      </c>
      <c r="D6" s="1">
        <v>1991</v>
      </c>
      <c r="E6" s="1">
        <v>1992</v>
      </c>
      <c r="F6" s="1">
        <v>1993</v>
      </c>
      <c r="G6" s="1">
        <v>1994</v>
      </c>
      <c r="H6" s="1">
        <v>1995</v>
      </c>
      <c r="I6" s="1">
        <v>1996</v>
      </c>
      <c r="J6" s="1">
        <v>1997</v>
      </c>
      <c r="K6" s="1">
        <v>1998</v>
      </c>
      <c r="L6" s="1">
        <v>1999</v>
      </c>
      <c r="M6" s="1">
        <v>2000</v>
      </c>
      <c r="N6" s="1">
        <v>2001</v>
      </c>
      <c r="O6" s="1">
        <v>2002</v>
      </c>
      <c r="P6" s="1">
        <v>2003</v>
      </c>
      <c r="Q6" s="1">
        <v>2004</v>
      </c>
      <c r="R6" s="1">
        <v>2005</v>
      </c>
      <c r="S6" s="1">
        <v>2006</v>
      </c>
      <c r="T6" s="1">
        <v>2007</v>
      </c>
    </row>
    <row r="7" spans="1:20" ht="12.75">
      <c r="A7" s="1" t="s">
        <v>3</v>
      </c>
      <c r="B7" s="1" t="s">
        <v>4</v>
      </c>
      <c r="C7" s="1">
        <v>1.180793</v>
      </c>
      <c r="D7" s="1">
        <v>1.146031</v>
      </c>
      <c r="E7" s="1">
        <v>1.156378</v>
      </c>
      <c r="F7" s="1">
        <v>1.14646</v>
      </c>
      <c r="G7" s="1">
        <v>1.155873</v>
      </c>
      <c r="H7" s="1">
        <v>1.116821</v>
      </c>
      <c r="I7" s="1">
        <v>1.107117</v>
      </c>
      <c r="J7" s="1">
        <v>1.170617</v>
      </c>
      <c r="K7" s="1">
        <v>1.157261</v>
      </c>
      <c r="L7" s="1">
        <v>1.157944</v>
      </c>
      <c r="M7" s="1">
        <v>1.174909</v>
      </c>
      <c r="N7" s="1">
        <v>1.144267</v>
      </c>
      <c r="O7" s="1">
        <v>1.153389</v>
      </c>
      <c r="P7" s="1">
        <v>1.116304</v>
      </c>
      <c r="Q7" s="1">
        <v>1.109797</v>
      </c>
      <c r="R7" s="1">
        <v>1.098061</v>
      </c>
      <c r="S7" s="1">
        <v>1.111577</v>
      </c>
      <c r="T7" s="1" t="s">
        <v>5</v>
      </c>
    </row>
    <row r="10" spans="1:2" s="2" customFormat="1" ht="12.75">
      <c r="A10" s="2" t="s">
        <v>0</v>
      </c>
      <c r="B10" s="2" t="s">
        <v>6</v>
      </c>
    </row>
    <row r="12" spans="2:20" ht="12.75">
      <c r="B12" s="1" t="s">
        <v>2</v>
      </c>
      <c r="C12" s="1">
        <v>1990</v>
      </c>
      <c r="D12" s="1">
        <v>1991</v>
      </c>
      <c r="E12" s="1">
        <v>1992</v>
      </c>
      <c r="F12" s="1">
        <v>1993</v>
      </c>
      <c r="G12" s="1">
        <v>1994</v>
      </c>
      <c r="H12" s="1">
        <v>1995</v>
      </c>
      <c r="I12" s="1">
        <v>1996</v>
      </c>
      <c r="J12" s="1">
        <v>1997</v>
      </c>
      <c r="K12" s="1">
        <v>1998</v>
      </c>
      <c r="L12" s="1">
        <v>1999</v>
      </c>
      <c r="M12" s="1">
        <v>2000</v>
      </c>
      <c r="N12" s="1">
        <v>2001</v>
      </c>
      <c r="O12" s="1">
        <v>2002</v>
      </c>
      <c r="P12" s="1">
        <v>2003</v>
      </c>
      <c r="Q12" s="1">
        <v>2004</v>
      </c>
      <c r="R12" s="1">
        <v>2005</v>
      </c>
      <c r="S12" s="1">
        <v>2006</v>
      </c>
      <c r="T12" s="1">
        <v>2007</v>
      </c>
    </row>
    <row r="13" spans="1:20" ht="12.75">
      <c r="A13" s="1" t="s">
        <v>3</v>
      </c>
      <c r="B13" s="1" t="s">
        <v>7</v>
      </c>
      <c r="C13" s="1">
        <v>14.517826</v>
      </c>
      <c r="D13" s="1">
        <v>14.044694</v>
      </c>
      <c r="E13" s="1">
        <v>14.102987</v>
      </c>
      <c r="F13" s="1">
        <v>13.929079</v>
      </c>
      <c r="G13" s="1">
        <v>13.942356</v>
      </c>
      <c r="H13" s="1">
        <v>13.412695</v>
      </c>
      <c r="I13" s="1">
        <v>13.233725</v>
      </c>
      <c r="J13" s="1">
        <v>13.961632</v>
      </c>
      <c r="K13" s="1">
        <v>13.757992</v>
      </c>
      <c r="L13" s="1">
        <v>13.718895</v>
      </c>
      <c r="M13" s="1">
        <v>13.881694</v>
      </c>
      <c r="N13" s="1">
        <v>13.440418</v>
      </c>
      <c r="O13" s="1">
        <v>13.448354</v>
      </c>
      <c r="P13" s="1">
        <v>12.968024</v>
      </c>
      <c r="Q13" s="1">
        <v>12.855814</v>
      </c>
      <c r="R13" s="1">
        <v>12.69374</v>
      </c>
      <c r="S13" s="1">
        <v>12.78326</v>
      </c>
      <c r="T13" s="1" t="s">
        <v>5</v>
      </c>
    </row>
    <row r="14" ht="12.75">
      <c r="A14" s="2"/>
    </row>
    <row r="16" spans="1:2" s="2" customFormat="1" ht="12.75">
      <c r="A16" s="2" t="s">
        <v>0</v>
      </c>
      <c r="B16" s="2" t="s">
        <v>10</v>
      </c>
    </row>
    <row r="18" spans="2:20" ht="12.75">
      <c r="B18" s="1" t="s">
        <v>2</v>
      </c>
      <c r="C18" s="1">
        <v>1990</v>
      </c>
      <c r="D18" s="1">
        <v>1991</v>
      </c>
      <c r="E18" s="1">
        <v>1992</v>
      </c>
      <c r="F18" s="1">
        <v>1993</v>
      </c>
      <c r="G18" s="1">
        <v>1994</v>
      </c>
      <c r="H18" s="1">
        <v>1995</v>
      </c>
      <c r="I18" s="1">
        <v>1996</v>
      </c>
      <c r="J18" s="1">
        <v>1997</v>
      </c>
      <c r="K18" s="1">
        <v>1998</v>
      </c>
      <c r="L18" s="1">
        <v>1999</v>
      </c>
      <c r="M18" s="1">
        <v>2000</v>
      </c>
      <c r="N18" s="1">
        <v>2001</v>
      </c>
      <c r="O18" s="1">
        <v>2002</v>
      </c>
      <c r="P18" s="1">
        <v>2003</v>
      </c>
      <c r="Q18" s="1">
        <v>2004</v>
      </c>
      <c r="R18" s="1">
        <v>2005</v>
      </c>
      <c r="S18" s="1">
        <v>2006</v>
      </c>
      <c r="T18" s="1">
        <v>2007</v>
      </c>
    </row>
    <row r="19" spans="1:20" ht="12.75">
      <c r="A19" s="1" t="s">
        <v>3</v>
      </c>
      <c r="B19" s="1" t="s">
        <v>9</v>
      </c>
      <c r="C19" s="1">
        <v>198.983736</v>
      </c>
      <c r="D19" s="1">
        <v>195.730827</v>
      </c>
      <c r="E19" s="1">
        <v>199.226734</v>
      </c>
      <c r="F19" s="1">
        <v>199.329307</v>
      </c>
      <c r="G19" s="1">
        <v>202.563536</v>
      </c>
      <c r="H19" s="1">
        <v>197.46671</v>
      </c>
      <c r="I19" s="1">
        <v>197.222516</v>
      </c>
      <c r="J19" s="1">
        <v>209.988443</v>
      </c>
      <c r="K19" s="1">
        <v>209.309633</v>
      </c>
      <c r="L19" s="1">
        <v>211.492811</v>
      </c>
      <c r="M19" s="1">
        <v>217.235219</v>
      </c>
      <c r="N19" s="1">
        <v>213.185945</v>
      </c>
      <c r="O19" s="1">
        <v>216.392603</v>
      </c>
      <c r="P19" s="1">
        <v>212.397712</v>
      </c>
      <c r="Q19" s="1">
        <v>213.461582</v>
      </c>
      <c r="R19" s="1">
        <v>213.463681</v>
      </c>
      <c r="S19" s="1">
        <v>218.659837</v>
      </c>
      <c r="T19" s="1" t="s">
        <v>5</v>
      </c>
    </row>
    <row r="23" spans="1:2" ht="12.75">
      <c r="A23" s="2" t="s">
        <v>12</v>
      </c>
      <c r="B23" s="1" t="s">
        <v>13</v>
      </c>
    </row>
    <row r="24" spans="1:2" ht="12.75">
      <c r="A24" s="2" t="s">
        <v>17</v>
      </c>
      <c r="B24" s="8" t="s">
        <v>14</v>
      </c>
    </row>
    <row r="25" ht="12.75">
      <c r="A25" s="1" t="s">
        <v>8</v>
      </c>
    </row>
  </sheetData>
  <sheetProtection/>
  <hyperlinks>
    <hyperlink ref="B24" r:id="rId1" display="http://services.enerdata.e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A20"/>
  <sheetViews>
    <sheetView zoomScale="75" zoomScaleNormal="75" workbookViewId="0" topLeftCell="A1">
      <selection activeCell="A12" sqref="A12"/>
    </sheetView>
  </sheetViews>
  <sheetFormatPr defaultColWidth="11.421875" defaultRowHeight="12.75"/>
  <cols>
    <col min="1" max="1" width="46.8515625" style="18" customWidth="1"/>
    <col min="2" max="2" width="6.57421875" style="18" customWidth="1"/>
    <col min="3" max="20" width="7.28125" style="27" customWidth="1"/>
    <col min="21" max="16384" width="11.421875" style="18" customWidth="1"/>
  </cols>
  <sheetData>
    <row r="1" ht="18">
      <c r="A1" s="7" t="s">
        <v>29</v>
      </c>
    </row>
    <row r="2" ht="18">
      <c r="A2" s="7"/>
    </row>
    <row r="3" spans="1:20" s="11" customFormat="1" ht="15">
      <c r="A3" s="10" t="s">
        <v>21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3:20" s="11" customFormat="1" ht="15">
      <c r="C4" s="10">
        <v>1990</v>
      </c>
      <c r="D4" s="10">
        <v>1991</v>
      </c>
      <c r="E4" s="10">
        <v>1992</v>
      </c>
      <c r="F4" s="10">
        <v>1993</v>
      </c>
      <c r="G4" s="10">
        <v>1994</v>
      </c>
      <c r="H4" s="10">
        <v>1995</v>
      </c>
      <c r="I4" s="10">
        <v>1996</v>
      </c>
      <c r="J4" s="10">
        <v>1997</v>
      </c>
      <c r="K4" s="10">
        <v>1998</v>
      </c>
      <c r="L4" s="10">
        <v>1999</v>
      </c>
      <c r="M4" s="10">
        <v>2000</v>
      </c>
      <c r="N4" s="10">
        <v>2001</v>
      </c>
      <c r="O4" s="10">
        <v>2002</v>
      </c>
      <c r="P4" s="10">
        <v>2003</v>
      </c>
      <c r="Q4" s="10">
        <v>2004</v>
      </c>
      <c r="R4" s="10">
        <v>2005</v>
      </c>
      <c r="S4" s="10">
        <v>2006</v>
      </c>
      <c r="T4" s="10">
        <v>2007</v>
      </c>
    </row>
    <row r="5" spans="3:20" ht="6" customHeight="1"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2" s="13" customFormat="1" ht="15">
      <c r="A6" s="13" t="s">
        <v>40</v>
      </c>
      <c r="C6" s="15">
        <v>112681.910252</v>
      </c>
      <c r="D6" s="15">
        <v>114463.812527</v>
      </c>
      <c r="E6" s="15">
        <v>115541.13039699999</v>
      </c>
      <c r="F6" s="15">
        <v>116803.28868599999</v>
      </c>
      <c r="G6" s="15">
        <v>117711.945678</v>
      </c>
      <c r="H6" s="15">
        <v>118772.845453</v>
      </c>
      <c r="I6" s="15">
        <v>119784.959809</v>
      </c>
      <c r="J6" s="15">
        <v>120873.21193800001</v>
      </c>
      <c r="K6" s="15">
        <v>121904.344832</v>
      </c>
      <c r="L6" s="15">
        <v>123153.417691</v>
      </c>
      <c r="M6" s="15">
        <v>124449.122391</v>
      </c>
      <c r="N6" s="15">
        <v>124962.436727</v>
      </c>
      <c r="O6" s="15">
        <v>125362.28482300001</v>
      </c>
      <c r="P6" s="15">
        <v>127149.47617</v>
      </c>
      <c r="Q6" s="15">
        <v>128295.740776</v>
      </c>
      <c r="R6" s="15">
        <v>129563.049741</v>
      </c>
      <c r="S6" s="15">
        <v>130706.69714599999</v>
      </c>
      <c r="T6" s="15">
        <v>131585.951306</v>
      </c>
      <c r="V6" s="16"/>
    </row>
    <row r="7" spans="1:27" s="10" customFormat="1" ht="15">
      <c r="A7" s="10" t="s">
        <v>22</v>
      </c>
      <c r="B7" s="10" t="s">
        <v>23</v>
      </c>
      <c r="C7" s="20">
        <v>86.40232385223321</v>
      </c>
      <c r="D7" s="20">
        <v>86.67619592229015</v>
      </c>
      <c r="E7" s="20">
        <v>87.02785272268103</v>
      </c>
      <c r="F7" s="20">
        <v>87.31219062413099</v>
      </c>
      <c r="G7" s="20">
        <v>87.96402845297263</v>
      </c>
      <c r="H7" s="20">
        <v>88.32989155532377</v>
      </c>
      <c r="I7" s="20">
        <v>88.72506472030699</v>
      </c>
      <c r="J7" s="20">
        <v>88.8695742286277</v>
      </c>
      <c r="K7" s="20">
        <v>89.11107787819934</v>
      </c>
      <c r="L7" s="20">
        <v>89.37327494285657</v>
      </c>
      <c r="M7" s="20">
        <v>89.64921375084855</v>
      </c>
      <c r="N7" s="20">
        <v>89.96712207212742</v>
      </c>
      <c r="O7" s="20">
        <v>90.19310585357529</v>
      </c>
      <c r="P7" s="20">
        <v>90.54134907934312</v>
      </c>
      <c r="Q7" s="20">
        <v>90.85124404758322</v>
      </c>
      <c r="R7" s="20">
        <v>91.0869675737405</v>
      </c>
      <c r="S7" s="20">
        <v>91.66779396760299</v>
      </c>
      <c r="T7" s="20">
        <v>91.79293464781641</v>
      </c>
      <c r="U7" s="16"/>
      <c r="V7" s="16"/>
      <c r="W7" s="21"/>
      <c r="X7" s="17"/>
      <c r="Y7" s="21"/>
      <c r="Z7" s="11"/>
      <c r="AA7" s="11"/>
    </row>
    <row r="8" ht="15"/>
    <row r="9" spans="3:22" s="13" customFormat="1" ht="15"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V9" s="16"/>
    </row>
    <row r="10" spans="1:25" s="13" customFormat="1" ht="6" customHeight="1">
      <c r="A10" s="11"/>
      <c r="C10" s="14"/>
      <c r="D10" s="14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2"/>
      <c r="S10" s="15"/>
      <c r="T10" s="22"/>
      <c r="V10" s="16"/>
      <c r="X10" s="10"/>
      <c r="Y10" s="10"/>
    </row>
    <row r="11" spans="1:27" s="10" customFormat="1" ht="15">
      <c r="A11" s="13" t="s">
        <v>41</v>
      </c>
      <c r="B11" s="13"/>
      <c r="C11" s="23">
        <v>32854.35720885185</v>
      </c>
      <c r="D11" s="23">
        <v>33085.80233888889</v>
      </c>
      <c r="E11" s="23">
        <v>33294.20190388889</v>
      </c>
      <c r="F11" s="23">
        <v>33441.903702999996</v>
      </c>
      <c r="G11" s="23">
        <v>33582.43379566667</v>
      </c>
      <c r="H11" s="23">
        <v>33696.653425</v>
      </c>
      <c r="I11" s="23">
        <v>33812.24314</v>
      </c>
      <c r="J11" s="23">
        <v>33893.389988</v>
      </c>
      <c r="K11" s="23">
        <v>33999.227949</v>
      </c>
      <c r="L11" s="23">
        <v>34103.101229</v>
      </c>
      <c r="M11" s="23">
        <v>34404.939442</v>
      </c>
      <c r="N11" s="23">
        <v>34768.857385</v>
      </c>
      <c r="O11" s="23">
        <v>35327.829827</v>
      </c>
      <c r="P11" s="23">
        <v>35555.090710000004</v>
      </c>
      <c r="Q11" s="23">
        <v>35802.009636</v>
      </c>
      <c r="R11" s="23">
        <v>36031.243762</v>
      </c>
      <c r="S11" s="23">
        <v>36264.07861433333</v>
      </c>
      <c r="T11" s="23">
        <v>36521.28370311111</v>
      </c>
      <c r="U11" s="11"/>
      <c r="V11" s="16"/>
      <c r="W11" s="11"/>
      <c r="Z11" s="11"/>
      <c r="AA11" s="11"/>
    </row>
    <row r="12" spans="1:25" s="13" customFormat="1" ht="15">
      <c r="A12" s="10" t="s">
        <v>24</v>
      </c>
      <c r="B12" s="24" t="s">
        <v>25</v>
      </c>
      <c r="C12" s="25">
        <v>61.96489649249871</v>
      </c>
      <c r="D12" s="25">
        <v>62.460784323622704</v>
      </c>
      <c r="E12" s="25">
        <v>63.35520027038744</v>
      </c>
      <c r="F12" s="25">
        <v>63.874880964890885</v>
      </c>
      <c r="G12" s="25">
        <v>64.35321743158737</v>
      </c>
      <c r="H12" s="25">
        <v>64.87628260609308</v>
      </c>
      <c r="I12" s="25">
        <v>65.4677294222244</v>
      </c>
      <c r="J12" s="25">
        <v>66.00372107857868</v>
      </c>
      <c r="K12" s="25">
        <v>66.55293099884491</v>
      </c>
      <c r="L12" s="25">
        <v>67.13119149914198</v>
      </c>
      <c r="M12" s="25">
        <v>67.65021834254252</v>
      </c>
      <c r="N12" s="25">
        <v>68.89359471213248</v>
      </c>
      <c r="O12" s="25">
        <v>69.30333731245827</v>
      </c>
      <c r="P12" s="25">
        <v>69.65006662903431</v>
      </c>
      <c r="Q12" s="25">
        <v>69.83964553950538</v>
      </c>
      <c r="R12" s="25">
        <v>70.37599030776072</v>
      </c>
      <c r="S12" s="25">
        <v>71.0120325728611</v>
      </c>
      <c r="T12" s="25">
        <v>71.29319073374586</v>
      </c>
      <c r="U12" s="16"/>
      <c r="V12" s="16"/>
      <c r="X12" s="10"/>
      <c r="Y12" s="10"/>
    </row>
    <row r="13" spans="1:25" s="13" customFormat="1" ht="15">
      <c r="A13" s="10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16"/>
      <c r="V13" s="16"/>
      <c r="X13" s="10"/>
      <c r="Y13" s="10"/>
    </row>
    <row r="14" spans="1:27" s="10" customFormat="1" ht="15">
      <c r="A14" s="10" t="s">
        <v>26</v>
      </c>
      <c r="B14" s="26" t="s">
        <v>27</v>
      </c>
      <c r="C14" s="20">
        <v>80.88565105479422</v>
      </c>
      <c r="D14" s="20">
        <v>81.2462507310637</v>
      </c>
      <c r="E14" s="20">
        <v>81.73232203005028</v>
      </c>
      <c r="F14" s="20">
        <v>82.09546295239029</v>
      </c>
      <c r="G14" s="20">
        <v>82.72319597296847</v>
      </c>
      <c r="H14" s="20">
        <v>83.14650643145661</v>
      </c>
      <c r="I14" s="20">
        <v>83.60529260994909</v>
      </c>
      <c r="J14" s="20">
        <v>83.8620256452873</v>
      </c>
      <c r="K14" s="20">
        <v>84.19162950266049</v>
      </c>
      <c r="L14" s="20">
        <v>84.54979272136124</v>
      </c>
      <c r="M14" s="20">
        <v>84.8846260778982</v>
      </c>
      <c r="N14" s="20">
        <v>85.3800280311513</v>
      </c>
      <c r="O14" s="20">
        <v>85.60047618401896</v>
      </c>
      <c r="P14" s="20">
        <v>85.9760719220228</v>
      </c>
      <c r="Q14" s="20">
        <v>86.26704072751775</v>
      </c>
      <c r="R14" s="20">
        <v>86.58051838015015</v>
      </c>
      <c r="S14" s="20">
        <v>87.18160677917535</v>
      </c>
      <c r="T14" s="20">
        <v>87.33936688027613</v>
      </c>
      <c r="U14" s="16"/>
      <c r="V14" s="16"/>
      <c r="W14" s="11"/>
      <c r="Z14" s="11"/>
      <c r="AA14" s="11"/>
    </row>
    <row r="15" spans="3:27" s="10" customFormat="1" ht="15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3"/>
      <c r="R15" s="23"/>
      <c r="S15" s="23"/>
      <c r="T15" s="12"/>
      <c r="U15" s="11"/>
      <c r="V15" s="11"/>
      <c r="W15" s="11"/>
      <c r="Z15" s="11"/>
      <c r="AA15" s="11"/>
    </row>
    <row r="16" ht="15"/>
    <row r="17" spans="1:2" ht="15">
      <c r="A17" s="2" t="s">
        <v>12</v>
      </c>
      <c r="B17" s="1" t="s">
        <v>13</v>
      </c>
    </row>
    <row r="18" spans="1:2" ht="15">
      <c r="A18" s="2" t="s">
        <v>17</v>
      </c>
      <c r="B18" s="8" t="s">
        <v>14</v>
      </c>
    </row>
    <row r="20" ht="15">
      <c r="A20" s="1" t="s">
        <v>36</v>
      </c>
    </row>
  </sheetData>
  <sheetProtection/>
  <hyperlinks>
    <hyperlink ref="B18" r:id="rId1" display="http://services.enerdata.eu"/>
  </hyperlinks>
  <printOptions/>
  <pageMargins left="0.7" right="0.7" top="0.75" bottom="0.75" header="0.3" footer="0.3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reichel</cp:lastModifiedBy>
  <dcterms:created xsi:type="dcterms:W3CDTF">1996-11-12T13:28:11Z</dcterms:created>
  <dcterms:modified xsi:type="dcterms:W3CDTF">2010-09-27T08:07:05Z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-1539050277</vt:i4>
  </property>
  <property fmtid="{D5CDD505-2E9C-101B-9397-08002B2CF9AE}" pid="3" name="_NewReviewCycle">
    <vt:lpwstr/>
  </property>
  <property fmtid="{D5CDD505-2E9C-101B-9397-08002B2CF9AE}" pid="4" name="_EmailSubject">
    <vt:lpwstr>SOER consumption - 2nd batch of figures</vt:lpwstr>
  </property>
  <property fmtid="{D5CDD505-2E9C-101B-9397-08002B2CF9AE}" pid="5" name="_AuthorEmail">
    <vt:lpwstr>Almut.Reichel@eea.europa.eu</vt:lpwstr>
  </property>
  <property fmtid="{D5CDD505-2E9C-101B-9397-08002B2CF9AE}" pid="6" name="_AuthorEmailDisplayName">
    <vt:lpwstr>Almut Reichel</vt:lpwstr>
  </property>
  <property fmtid="{D5CDD505-2E9C-101B-9397-08002B2CF9AE}" pid="7" name="_PreviousAdHocReviewCycleID">
    <vt:i4>-2130651435</vt:i4>
  </property>
  <property fmtid="{D5CDD505-2E9C-101B-9397-08002B2CF9AE}" pid="8" name="DM_Links_Updated">
    <vt:bool>true</vt:bool>
  </property>
</Properties>
</file>