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firstSheet="1" activeTab="5"/>
  </bookViews>
  <sheets>
    <sheet name="ESTAT Energy cooling" sheetId="1" r:id="rId1"/>
    <sheet name="Energy cooling" sheetId="2" r:id="rId2"/>
    <sheet name="Energy90_07" sheetId="3" r:id="rId3"/>
    <sheet name="Energy90_07 man" sheetId="4" r:id="rId4"/>
    <sheet name="Metadata" sheetId="5" r:id="rId5"/>
    <sheet name="Chart energ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<sst xmlns="http://schemas.openxmlformats.org/spreadsheetml/2006/main" count="560" uniqueCount="105">
  <si>
    <t>Water abstracted for electricity production and distribution: for cooling</t>
  </si>
  <si>
    <t>(mio m³)</t>
  </si>
  <si>
    <t>geo\time</t>
  </si>
  <si>
    <t>EU (15 countries)</t>
  </si>
  <si>
    <t/>
  </si>
  <si>
    <t>Austria</t>
  </si>
  <si>
    <t>Belgium</t>
  </si>
  <si>
    <t>Bulgaria</t>
  </si>
  <si>
    <t>Croatia</t>
  </si>
  <si>
    <t>Cyprus</t>
  </si>
  <si>
    <t>Czech Republic</t>
  </si>
  <si>
    <t>Denmark</t>
  </si>
  <si>
    <t>England and Wales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</si>
  <si>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</si>
  <si>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</si>
  <si>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</si>
  <si>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</si>
  <si>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</si>
  <si>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</si>
  <si>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</si>
  <si>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</si>
  <si>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</si>
  <si>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</si>
  <si>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</si>
  <si>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</si>
  <si>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</si>
  <si>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</si>
  <si>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</si>
  <si>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</si>
  <si>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</si>
  <si>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</si>
  <si>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</si>
  <si>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</si>
  <si>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</si>
  <si>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</si>
  <si>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</si>
  <si>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</si>
  <si>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Former Yugoslav Republic of Macedonia, the</t>
  </si>
  <si>
    <t>:</t>
  </si>
  <si>
    <t xml:space="preserve">:=Not available e=Estimated value </t>
  </si>
  <si>
    <t>Source of Data:</t>
  </si>
  <si>
    <t>Eurostat</t>
  </si>
  <si>
    <t>Last Update:</t>
  </si>
  <si>
    <t>01.07.2010</t>
  </si>
  <si>
    <t>Date of extraction:</t>
  </si>
  <si>
    <t>Hyperlink to the table:</t>
  </si>
  <si>
    <t>http://nui.epp.eurostat.ec.europa.eu/nui/show.do</t>
  </si>
  <si>
    <t>General Disclaimer of the EC:</t>
  </si>
  <si>
    <t>http://europa.eu/geninfo/legal_notices_en.htm</t>
  </si>
  <si>
    <t>Short Description:</t>
  </si>
  <si>
    <t>Water that is used to absorb and remove heat in the course of  processes for the generation of electricity.</t>
  </si>
  <si>
    <t>Annual water abstraction by source and by sector (mio3/year)</t>
  </si>
  <si>
    <t>src</t>
  </si>
  <si>
    <t>Total surface and ground water</t>
  </si>
  <si>
    <t>cons</t>
  </si>
  <si>
    <t>Abstraction by production of electricity, for cooling purposes</t>
  </si>
  <si>
    <t>WC</t>
  </si>
  <si>
    <t>EN</t>
  </si>
  <si>
    <t>ES</t>
  </si>
  <si>
    <t>WS</t>
  </si>
  <si>
    <t>Germany (including ex-GDR from 1991)</t>
  </si>
  <si>
    <t>Luxembourg (Grand-Duché)</t>
  </si>
  <si>
    <t>new values</t>
  </si>
  <si>
    <t>Latest data Year</t>
  </si>
  <si>
    <t>1990s Year</t>
  </si>
  <si>
    <t>Energy90</t>
  </si>
  <si>
    <t>Energy07</t>
  </si>
  <si>
    <t>2007/1990</t>
  </si>
  <si>
    <t>Albania</t>
  </si>
  <si>
    <t>N/A</t>
  </si>
  <si>
    <t>Jordan (Hashemite Kingdom of)</t>
  </si>
  <si>
    <t>Norway</t>
  </si>
  <si>
    <t>Macedonia, the former Yugoslav Republic of</t>
  </si>
  <si>
    <t>2007/1990 data</t>
  </si>
  <si>
    <t>other than 2007/1990 data</t>
  </si>
  <si>
    <t>Egypt</t>
  </si>
  <si>
    <t>Israel</t>
  </si>
  <si>
    <t>Northern Ireland</t>
  </si>
  <si>
    <t>Scotland</t>
  </si>
  <si>
    <t>Tunisia</t>
  </si>
  <si>
    <t>Energy07/90</t>
  </si>
  <si>
    <t>Data for graph</t>
  </si>
  <si>
    <t>Early 1990s</t>
  </si>
  <si>
    <t>2002-2007</t>
  </si>
  <si>
    <t>Energy</t>
  </si>
  <si>
    <t>Increase/Decrease</t>
  </si>
  <si>
    <t>Eastern (central and northern)</t>
  </si>
  <si>
    <t>Western (central and northern)</t>
  </si>
  <si>
    <t>Southern</t>
  </si>
  <si>
    <t>EUROPE Countries for chart 1</t>
  </si>
  <si>
    <t>FYROM</t>
  </si>
  <si>
    <t>Metadata</t>
  </si>
  <si>
    <t>Title</t>
  </si>
  <si>
    <t>Source</t>
  </si>
  <si>
    <t>EEA-ETC/WTR based on data from Eurostat data table: Annual water abstraction by source and by sector</t>
  </si>
  <si>
    <t>Geographical Coverage</t>
  </si>
  <si>
    <t>Regions</t>
  </si>
  <si>
    <t>Note</t>
  </si>
  <si>
    <t>Water abstraction for energy cooling (million m3/year) in early 1990s and 2002-2007</t>
  </si>
  <si>
    <t>CSI-018 - Fig. 6</t>
  </si>
  <si>
    <t>Eastern : Bulgaria (1990;2007), Czech Republic (1990;2007), Estonia (1990;2002), Hungary (1992;2006), Poland (1990;2007), Romania (1991;2007)</t>
  </si>
  <si>
    <t>Western : Austria (1990;2002), Belgium (1994;2005), England &amp; Wales (1990;2004), Finland (1990;2005), Germany (1991;2004), Netherlands (1990;2006), Sweden (1990;2007), Switzerland (1990;2006)</t>
  </si>
  <si>
    <t>Southern: France (1990;2006), Spain (1991;2006), Greece (1990;2007)</t>
  </si>
  <si>
    <t>Turkey: (1994;2006)</t>
  </si>
  <si>
    <t>Austria, Belgium, Bulgaria, Czech Republic,  Estnia, Finland, France, Germany, Greece, Hungary, Netherlands, Poland, Romania, Spain, Sweden, Switzerland,Turkey, UK (England and Wales)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</si>
</sst>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000"/>
    <numFmt numFmtId="194" formatCode="#,##0.00\ _€"/>
    <numFmt numFmtId="195" formatCode="yyyy/mm/dd\ hh:mm:ss"/>
    <numFmt numFmtId="196" formatCode="#0.0"/>
    <numFmt numFmtId="197" formatCode="#0"/>
    <numFmt numFmtId="198" formatCode="#,##0\ &quot;лв&quot;;\-#,##0\ &quot;лв&quot;"/>
    <numFmt numFmtId="199" formatCode="#,##0\ &quot;лв&quot;;[Red]\-#,##0\ &quot;лв&quot;"/>
    <numFmt numFmtId="200" formatCode="#,##0.00\ &quot;лв&quot;;\-#,##0.00\ &quot;лв&quot;"/>
    <numFmt numFmtId="201" formatCode="#,##0.00\ &quot;лв&quot;;[Red]\-#,##0.00\ &quot;лв&quot;"/>
    <numFmt numFmtId="202" formatCode="_-* #,##0\ &quot;лв&quot;_-;\-* #,##0\ &quot;лв&quot;_-;_-* &quot;-&quot;\ &quot;лв&quot;_-;_-@_-"/>
    <numFmt numFmtId="203" formatCode="_-* #,##0\ _л_в_-;\-* #,##0\ _л_в_-;_-* &quot;-&quot;\ _л_в_-;_-@_-"/>
    <numFmt numFmtId="204" formatCode="_-* #,##0.00\ &quot;лв&quot;_-;\-* #,##0.00\ &quot;лв&quot;_-;_-* &quot;-&quot;??\ &quot;лв&quot;_-;_-@_-"/>
    <numFmt numFmtId="205" formatCode="_-* #,##0.00\ _л_в_-;\-* #,##0.00\ _л_в_-;_-* &quot;-&quot;??\ _л_в_-;_-@_-"/>
    <numFmt numFmtId="206" formatCode="#,##0.00_ ;\-#,##0.00\ "/>
    <numFmt numFmtId="207" formatCode="#,##0.0"/>
    <numFmt numFmtId="208" formatCode="0.0000000"/>
    <numFmt numFmtId="209" formatCode="0.000000"/>
    <numFmt numFmtId="210" formatCode="0.0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17"/>
      <name val="Arial"/>
      <family val="0"/>
    </font>
    <font>
      <sz val="16"/>
      <name val="Arial"/>
      <family val="2"/>
    </font>
    <font>
      <sz val="15"/>
      <name val="Arial"/>
      <family val="2"/>
    </font>
    <font>
      <vertAlign val="superscript"/>
      <sz val="15"/>
      <name val="Arial"/>
      <family val="2"/>
    </font>
    <font>
      <sz val="14"/>
      <name val="Arial"/>
      <family val="2"/>
    </font>
    <font>
      <sz val="11.25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sz val="10"/>
      <color indexed="61"/>
      <name val="Arial"/>
      <family val="0"/>
    </font>
    <font>
      <b/>
      <sz val="10"/>
      <color indexed="61"/>
      <name val="Arial"/>
      <family val="2"/>
    </font>
    <font>
      <sz val="10"/>
      <color indexed="57"/>
      <name val="Arial"/>
      <family val="0"/>
    </font>
    <font>
      <b/>
      <sz val="10"/>
      <color indexed="58"/>
      <name val="Arial"/>
      <family val="2"/>
    </font>
    <font>
      <sz val="8"/>
      <name val="Arial"/>
      <family val="0"/>
    </font>
    <font>
      <u val="single"/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4" fontId="7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 horizontal="left"/>
    </xf>
    <xf numFmtId="0" fontId="2" fillId="0" borderId="0" xfId="2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2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9" fillId="4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6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6" fillId="6" borderId="1" xfId="0" applyFont="1" applyFill="1" applyBorder="1" applyAlignment="1">
      <alignment/>
    </xf>
    <xf numFmtId="0" fontId="6" fillId="6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/>
    </xf>
    <xf numFmtId="0" fontId="4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0" fillId="11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9" borderId="0" xfId="0" applyNumberFormat="1" applyFill="1" applyAlignment="1">
      <alignment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4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3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3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Abstraction for energy cooling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65"/>
          <c:w val="0.9182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'Energy90_07 man'!$I$4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man'!$I$7:$I$10</c:f>
              <c:numCache>
                <c:ptCount val="4"/>
                <c:pt idx="0">
                  <c:v>21294.3</c:v>
                </c:pt>
                <c:pt idx="1">
                  <c:v>44820.3</c:v>
                </c:pt>
                <c:pt idx="2">
                  <c:v>26902.3</c:v>
                </c:pt>
                <c:pt idx="3">
                  <c:v>67.3</c:v>
                </c:pt>
              </c:numCache>
            </c:numRef>
          </c:val>
        </c:ser>
        <c:ser>
          <c:idx val="1"/>
          <c:order val="1"/>
          <c:tx>
            <c:strRef>
              <c:f>'Energy90_07 man'!$J$4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man'!$J$7:$J$10</c:f>
              <c:numCache>
                <c:ptCount val="4"/>
                <c:pt idx="0">
                  <c:v>20562</c:v>
                </c:pt>
                <c:pt idx="1">
                  <c:v>37029.1</c:v>
                </c:pt>
                <c:pt idx="2">
                  <c:v>25697.600000000002</c:v>
                </c:pt>
                <c:pt idx="3">
                  <c:v>61.7</c:v>
                </c:pt>
              </c:numCache>
            </c:numRef>
          </c:val>
        </c:ser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auto val="1"/>
        <c:lblOffset val="100"/>
        <c:noMultiLvlLbl val="0"/>
      </c:catAx>
      <c:valAx>
        <c:axId val="26201831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563638"/>
        <c:crossesAt val="1"/>
        <c:crossBetween val="between"/>
        <c:dispUnits/>
        <c:majorUnit val="5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14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0</xdr:col>
      <xdr:colOff>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33500"/>
          <a:ext cx="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3</xdr:col>
      <xdr:colOff>47625</xdr:colOff>
      <xdr:row>34</xdr:row>
      <xdr:rowOff>114300</xdr:rowOff>
    </xdr:from>
    <xdr:to>
      <xdr:col>8</xdr:col>
      <xdr:colOff>428625</xdr:colOff>
      <xdr:row>41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5619750"/>
          <a:ext cx="3429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otherwiseother values have been used  (marked by note). 
No abstraction for UK is available therefore the data for England and Wales has been used.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istensen\Local%20Settings\Temp\CSI%20018_Water%20abstraction%20by%20se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population"/>
      <sheetName val="TOTPOP"/>
      <sheetName val="TotalABS"/>
      <sheetName val="Estat PWS"/>
      <sheetName val="PWS"/>
      <sheetName val="PWS90_07"/>
      <sheetName val="Chart PWS"/>
      <sheetName val="PWS90_07 man"/>
      <sheetName val="ESTAT Agri_Irri"/>
      <sheetName val="Agri_irri90_07"/>
      <sheetName val="Chart Irrigation"/>
      <sheetName val="Agri_irri90_07 man"/>
      <sheetName val="ESTAT Industry"/>
      <sheetName val="Industry"/>
      <sheetName val="Indu90_07"/>
      <sheetName val="Chart industry"/>
      <sheetName val="Indu90_07 man"/>
      <sheetName val="ESTAT Energy cooling"/>
      <sheetName val="Energy cooling"/>
      <sheetName val="Energy90_07"/>
      <sheetName val="Chart energy"/>
      <sheetName val="Energy90_07 man"/>
      <sheetName val="Chart 1990s"/>
      <sheetName val="Chart 2002-2007"/>
      <sheetName val="All-Sectors Figure"/>
      <sheetName val="Chart2"/>
      <sheetName val="Chart1"/>
      <sheetName val="Chart1 (2)"/>
      <sheetName val="Chart1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ui.epp.eurostat.ec.europa.eu/nui/show.d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T25" sqref="T25"/>
    </sheetView>
  </sheetViews>
  <sheetFormatPr defaultColWidth="9.140625" defaultRowHeight="12.75"/>
  <cols>
    <col min="14" max="15" width="9.140625" style="1" customWidth="1"/>
  </cols>
  <sheetData>
    <row r="1" ht="12.75">
      <c r="A1" t="s">
        <v>0</v>
      </c>
    </row>
    <row r="2" ht="12.75">
      <c r="A2" t="s">
        <v>1</v>
      </c>
    </row>
    <row r="5" spans="1:15" ht="12.75">
      <c r="A5" t="s">
        <v>2</v>
      </c>
      <c r="B5" s="2">
        <v>1994</v>
      </c>
      <c r="C5" s="2">
        <v>1995</v>
      </c>
      <c r="D5" s="2">
        <v>1996</v>
      </c>
      <c r="E5" s="2">
        <v>1997</v>
      </c>
      <c r="F5" s="2">
        <v>1998</v>
      </c>
      <c r="G5" s="2">
        <v>1999</v>
      </c>
      <c r="H5" s="2">
        <v>2000</v>
      </c>
      <c r="I5" s="2">
        <v>2001</v>
      </c>
      <c r="J5" s="2">
        <v>2002</v>
      </c>
      <c r="K5" s="2">
        <v>2003</v>
      </c>
      <c r="L5" s="2">
        <v>2004</v>
      </c>
      <c r="M5" s="2">
        <v>2005</v>
      </c>
      <c r="N5" s="3">
        <v>2006</v>
      </c>
      <c r="O5" s="3">
        <v>2007</v>
      </c>
    </row>
    <row r="6" spans="1:15" ht="12.75">
      <c r="A6" t="s">
        <v>3</v>
      </c>
      <c r="N6" s="1" t="s">
        <v>4</v>
      </c>
      <c r="O6" s="1" t="s">
        <v>4</v>
      </c>
    </row>
    <row r="7" spans="1:10" ht="12.75">
      <c r="A7" s="4" t="s">
        <v>5</v>
      </c>
      <c r="B7">
        <v>1242.3</v>
      </c>
      <c r="C7">
        <v>1372.6</v>
      </c>
      <c r="D7">
        <v>1582.1</v>
      </c>
      <c r="E7">
        <v>1571.1</v>
      </c>
      <c r="F7">
        <v>1447.6</v>
      </c>
      <c r="G7">
        <v>1619.9</v>
      </c>
      <c r="H7">
        <v>1629.4</v>
      </c>
      <c r="I7">
        <v>1844.1</v>
      </c>
      <c r="J7">
        <v>1830.9</v>
      </c>
    </row>
    <row r="8" spans="1:15" ht="12.75">
      <c r="A8" s="4" t="s">
        <v>6</v>
      </c>
      <c r="B8">
        <v>5150</v>
      </c>
      <c r="C8">
        <v>5495.6</v>
      </c>
      <c r="D8">
        <v>4825.9</v>
      </c>
      <c r="E8">
        <v>4990</v>
      </c>
      <c r="F8">
        <v>4908.4</v>
      </c>
      <c r="G8">
        <v>4675.2</v>
      </c>
      <c r="H8">
        <v>5097.7</v>
      </c>
      <c r="I8">
        <v>4637.8</v>
      </c>
      <c r="J8">
        <v>4324.6</v>
      </c>
      <c r="K8" s="1">
        <v>4208.5</v>
      </c>
      <c r="L8" s="1">
        <v>4106.3</v>
      </c>
      <c r="M8" s="1">
        <v>4164.9</v>
      </c>
      <c r="N8" s="1" t="s">
        <v>4</v>
      </c>
      <c r="O8" s="1" t="s">
        <v>4</v>
      </c>
    </row>
    <row r="9" spans="1:15" ht="12.75">
      <c r="A9" s="4" t="s">
        <v>7</v>
      </c>
      <c r="B9">
        <v>4210.7</v>
      </c>
      <c r="C9">
        <v>3904</v>
      </c>
      <c r="D9">
        <v>4287.7</v>
      </c>
      <c r="E9">
        <v>5014</v>
      </c>
      <c r="F9">
        <v>5421.9</v>
      </c>
      <c r="G9">
        <v>4412.8</v>
      </c>
      <c r="H9">
        <v>3273.1</v>
      </c>
      <c r="I9">
        <v>3513.9</v>
      </c>
      <c r="J9">
        <v>4432.5</v>
      </c>
      <c r="K9">
        <v>4412.5</v>
      </c>
      <c r="L9">
        <v>4087.8</v>
      </c>
      <c r="M9">
        <v>4045.1</v>
      </c>
      <c r="N9" s="1">
        <v>4366</v>
      </c>
      <c r="O9" s="1">
        <v>3861.6</v>
      </c>
    </row>
    <row r="10" spans="1:15" ht="12.75">
      <c r="A10" s="4" t="s">
        <v>8</v>
      </c>
      <c r="D10">
        <v>4.2</v>
      </c>
      <c r="E10">
        <v>6.3</v>
      </c>
      <c r="F10">
        <v>4.3</v>
      </c>
      <c r="G10">
        <v>5.4</v>
      </c>
      <c r="H10">
        <v>4.2</v>
      </c>
      <c r="I10">
        <v>4.9</v>
      </c>
      <c r="J10">
        <v>5.3</v>
      </c>
      <c r="K10">
        <v>8.4</v>
      </c>
      <c r="L10">
        <v>8.4</v>
      </c>
      <c r="M10">
        <v>8.1</v>
      </c>
      <c r="N10" s="1">
        <v>34660.6</v>
      </c>
      <c r="O10" s="1">
        <v>29072.9</v>
      </c>
    </row>
    <row r="11" spans="1:15" ht="12.75">
      <c r="A11" s="4" t="s">
        <v>9</v>
      </c>
      <c r="N11" s="1" t="s">
        <v>4</v>
      </c>
      <c r="O11" s="1" t="s">
        <v>4</v>
      </c>
    </row>
    <row r="12" spans="1:15" ht="12.75">
      <c r="A12" s="4" t="s">
        <v>10</v>
      </c>
      <c r="C12">
        <v>836</v>
      </c>
      <c r="D12">
        <v>834</v>
      </c>
      <c r="E12">
        <v>856</v>
      </c>
      <c r="F12">
        <v>748.4</v>
      </c>
      <c r="G12">
        <v>544.4</v>
      </c>
      <c r="H12">
        <v>513.8</v>
      </c>
      <c r="I12">
        <v>501.9</v>
      </c>
      <c r="J12">
        <v>576.8</v>
      </c>
      <c r="N12" s="1">
        <v>581.1</v>
      </c>
      <c r="O12" s="1">
        <v>607.1</v>
      </c>
    </row>
    <row r="13" spans="1:15" ht="12.75">
      <c r="A13" s="4" t="s">
        <v>11</v>
      </c>
      <c r="J13">
        <v>4.2</v>
      </c>
      <c r="K13">
        <v>4.9</v>
      </c>
      <c r="L13">
        <v>4.3</v>
      </c>
      <c r="N13" s="1" t="s">
        <v>4</v>
      </c>
      <c r="O13" s="1" t="s">
        <v>4</v>
      </c>
    </row>
    <row r="14" spans="1:15" ht="12.75">
      <c r="A14" s="4" t="s">
        <v>12</v>
      </c>
      <c r="N14" s="1" t="s">
        <v>4</v>
      </c>
      <c r="O14" s="1" t="s">
        <v>4</v>
      </c>
    </row>
    <row r="15" spans="1:15" ht="12.75">
      <c r="A15" s="4" t="s">
        <v>13</v>
      </c>
      <c r="B15">
        <v>1372</v>
      </c>
      <c r="C15">
        <v>1237</v>
      </c>
      <c r="D15">
        <v>1221</v>
      </c>
      <c r="E15">
        <v>1187</v>
      </c>
      <c r="F15">
        <v>1170</v>
      </c>
      <c r="G15">
        <v>1122</v>
      </c>
      <c r="H15">
        <v>1116.2</v>
      </c>
      <c r="I15">
        <v>1103.3</v>
      </c>
      <c r="J15">
        <v>1090.6</v>
      </c>
      <c r="N15" s="1" t="s">
        <v>4</v>
      </c>
      <c r="O15" s="1" t="s">
        <v>4</v>
      </c>
    </row>
    <row r="16" spans="1:15" ht="12.75">
      <c r="A16" s="4" t="s">
        <v>14</v>
      </c>
      <c r="B16">
        <v>375</v>
      </c>
      <c r="C16">
        <v>480</v>
      </c>
      <c r="G16">
        <v>274</v>
      </c>
      <c r="H16">
        <v>250</v>
      </c>
      <c r="I16">
        <v>250</v>
      </c>
      <c r="J16">
        <v>282</v>
      </c>
      <c r="K16">
        <v>329</v>
      </c>
      <c r="L16">
        <v>344</v>
      </c>
      <c r="M16">
        <v>174</v>
      </c>
      <c r="N16" s="1" t="s">
        <v>4</v>
      </c>
      <c r="O16" s="1" t="s">
        <v>4</v>
      </c>
    </row>
    <row r="17" spans="1:15" ht="12.75">
      <c r="A17" s="4" t="s">
        <v>15</v>
      </c>
      <c r="B17">
        <v>25814</v>
      </c>
      <c r="E17">
        <v>17211</v>
      </c>
      <c r="F17">
        <v>19199</v>
      </c>
      <c r="G17">
        <v>19498</v>
      </c>
      <c r="H17">
        <v>18338.9</v>
      </c>
      <c r="I17">
        <v>19161.3</v>
      </c>
      <c r="J17">
        <v>18529.6</v>
      </c>
      <c r="K17" s="1">
        <v>20278.4</v>
      </c>
      <c r="L17" s="1">
        <v>19262.4</v>
      </c>
      <c r="M17" s="1">
        <v>20059.2</v>
      </c>
      <c r="N17" s="1">
        <v>19072.2</v>
      </c>
      <c r="O17" s="1" t="s">
        <v>4</v>
      </c>
    </row>
    <row r="18" spans="1:15" ht="12.75">
      <c r="A18" s="4" t="s">
        <v>16</v>
      </c>
      <c r="C18">
        <v>27777</v>
      </c>
      <c r="F18">
        <v>26372</v>
      </c>
      <c r="I18">
        <v>24837</v>
      </c>
      <c r="L18">
        <v>22470.1</v>
      </c>
      <c r="N18" s="1" t="s">
        <v>4</v>
      </c>
      <c r="O18" s="1" t="s">
        <v>4</v>
      </c>
    </row>
    <row r="19" spans="1:15" ht="12.75">
      <c r="A19" s="4" t="s">
        <v>17</v>
      </c>
      <c r="B19">
        <v>134.8</v>
      </c>
      <c r="C19">
        <v>132.4</v>
      </c>
      <c r="D19">
        <v>121.3</v>
      </c>
      <c r="E19">
        <v>123.9</v>
      </c>
      <c r="N19" s="1" t="s">
        <v>4</v>
      </c>
      <c r="O19" s="1">
        <v>100.4</v>
      </c>
    </row>
    <row r="20" spans="1:15" ht="12.75">
      <c r="A20" s="4" t="s">
        <v>18</v>
      </c>
      <c r="B20">
        <v>4301.9</v>
      </c>
      <c r="C20">
        <v>4135.1</v>
      </c>
      <c r="D20">
        <v>4406.1</v>
      </c>
      <c r="E20">
        <v>4327</v>
      </c>
      <c r="F20">
        <v>4262.5</v>
      </c>
      <c r="G20">
        <v>3957.5</v>
      </c>
      <c r="H20">
        <v>16743.4</v>
      </c>
      <c r="I20">
        <v>18982.8</v>
      </c>
      <c r="J20">
        <v>18961.8</v>
      </c>
      <c r="K20">
        <v>16598.6</v>
      </c>
      <c r="L20">
        <v>18794.6</v>
      </c>
      <c r="M20" s="1">
        <v>17626</v>
      </c>
      <c r="N20" s="1">
        <v>16578.4</v>
      </c>
      <c r="O20" s="1" t="s">
        <v>4</v>
      </c>
    </row>
    <row r="21" spans="1:15" ht="12.75">
      <c r="A21" s="4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" t="s">
        <v>4</v>
      </c>
      <c r="O21" s="1" t="s">
        <v>4</v>
      </c>
    </row>
    <row r="22" spans="1:15" ht="12.75">
      <c r="A22" s="4" t="s">
        <v>20</v>
      </c>
      <c r="B22">
        <v>277</v>
      </c>
      <c r="N22" s="1" t="s">
        <v>4</v>
      </c>
      <c r="O22" s="1" t="s">
        <v>4</v>
      </c>
    </row>
    <row r="23" spans="1:15" ht="12.75">
      <c r="A23" s="4" t="s">
        <v>21</v>
      </c>
      <c r="N23" s="1" t="s">
        <v>4</v>
      </c>
      <c r="O23" s="1" t="s">
        <v>4</v>
      </c>
    </row>
    <row r="24" spans="1:15" ht="12.75">
      <c r="A24" s="4" t="s">
        <v>22</v>
      </c>
      <c r="J24">
        <v>18.6</v>
      </c>
      <c r="K24">
        <v>19.7</v>
      </c>
      <c r="L24">
        <v>25.5</v>
      </c>
      <c r="M24">
        <v>30.3</v>
      </c>
      <c r="N24" s="1">
        <v>2.1</v>
      </c>
      <c r="O24" s="1">
        <v>2.2</v>
      </c>
    </row>
    <row r="25" spans="1:15" ht="12.75">
      <c r="A25" s="4" t="s">
        <v>23</v>
      </c>
      <c r="I25">
        <v>2486</v>
      </c>
      <c r="J25">
        <v>2863.2</v>
      </c>
      <c r="K25">
        <v>3043.5</v>
      </c>
      <c r="L25">
        <v>3007.2</v>
      </c>
      <c r="M25">
        <v>2098</v>
      </c>
      <c r="N25" s="1">
        <v>1787.9</v>
      </c>
      <c r="O25" s="1">
        <v>1979.4</v>
      </c>
    </row>
    <row r="26" spans="1:15" ht="12.75">
      <c r="A26" s="4" t="s">
        <v>24</v>
      </c>
      <c r="G26">
        <v>0</v>
      </c>
      <c r="N26" s="1" t="s">
        <v>4</v>
      </c>
      <c r="O26" s="1" t="s">
        <v>4</v>
      </c>
    </row>
    <row r="27" spans="1:15" ht="12.75">
      <c r="A27" s="4" t="s">
        <v>25</v>
      </c>
      <c r="N27" s="1" t="s">
        <v>4</v>
      </c>
      <c r="O27" s="1" t="s">
        <v>4</v>
      </c>
    </row>
    <row r="28" spans="1:15" ht="12.75">
      <c r="A28" s="4" t="s">
        <v>26</v>
      </c>
      <c r="D28">
        <v>4263.2</v>
      </c>
      <c r="I28">
        <v>6206.4</v>
      </c>
      <c r="K28">
        <v>5568.5</v>
      </c>
      <c r="L28">
        <v>5539</v>
      </c>
      <c r="M28">
        <v>5942.5</v>
      </c>
      <c r="N28" s="1">
        <v>5202.7</v>
      </c>
      <c r="O28" s="1" t="s">
        <v>4</v>
      </c>
    </row>
    <row r="29" spans="1:15" ht="12.75">
      <c r="A29" s="4" t="s">
        <v>27</v>
      </c>
      <c r="B29">
        <v>6598.5</v>
      </c>
      <c r="C29">
        <v>6914.9</v>
      </c>
      <c r="D29">
        <v>7135.1</v>
      </c>
      <c r="E29">
        <v>7049.9</v>
      </c>
      <c r="F29">
        <v>6975.4</v>
      </c>
      <c r="G29">
        <v>6780.5</v>
      </c>
      <c r="H29">
        <v>6633.8</v>
      </c>
      <c r="I29">
        <v>6588.5</v>
      </c>
      <c r="J29">
        <v>6737.4</v>
      </c>
      <c r="K29">
        <v>6954.6</v>
      </c>
      <c r="L29">
        <v>6866.5</v>
      </c>
      <c r="M29">
        <v>6710.6</v>
      </c>
      <c r="N29" s="1">
        <v>7437.8</v>
      </c>
      <c r="O29" s="1">
        <v>7213.1</v>
      </c>
    </row>
    <row r="30" spans="1:15" ht="12.75">
      <c r="A30" s="4" t="s">
        <v>28</v>
      </c>
      <c r="F30">
        <v>1237</v>
      </c>
      <c r="N30" s="1" t="s">
        <v>4</v>
      </c>
      <c r="O30" s="1" t="s">
        <v>4</v>
      </c>
    </row>
    <row r="31" spans="1:15" ht="12.75">
      <c r="A31" s="4" t="s">
        <v>29</v>
      </c>
      <c r="B31">
        <v>2610</v>
      </c>
      <c r="C31">
        <v>3520</v>
      </c>
      <c r="D31">
        <v>3670</v>
      </c>
      <c r="E31">
        <v>3690</v>
      </c>
      <c r="F31">
        <v>3510</v>
      </c>
      <c r="G31">
        <v>3640</v>
      </c>
      <c r="H31">
        <v>3356</v>
      </c>
      <c r="I31">
        <v>2918</v>
      </c>
      <c r="J31">
        <v>2917</v>
      </c>
      <c r="K31">
        <v>2390</v>
      </c>
      <c r="L31">
        <v>2615</v>
      </c>
      <c r="M31">
        <v>2237</v>
      </c>
      <c r="N31" s="1">
        <v>2443</v>
      </c>
      <c r="O31" s="1">
        <v>3069.6</v>
      </c>
    </row>
    <row r="32" spans="1:15" ht="12.75">
      <c r="A32" s="4" t="s">
        <v>30</v>
      </c>
      <c r="N32" s="1" t="s">
        <v>4</v>
      </c>
      <c r="O32" s="1" t="s">
        <v>4</v>
      </c>
    </row>
    <row r="33" spans="1:15" ht="12.75">
      <c r="A33" s="4" t="s">
        <v>31</v>
      </c>
      <c r="J33">
        <v>621.6</v>
      </c>
      <c r="K33">
        <v>587.9</v>
      </c>
      <c r="L33">
        <v>746.5</v>
      </c>
      <c r="M33">
        <v>685.9</v>
      </c>
      <c r="N33" s="1">
        <v>666.8</v>
      </c>
      <c r="O33" s="1">
        <v>706.3</v>
      </c>
    </row>
    <row r="34" spans="1:15" ht="12.75">
      <c r="A34" s="4" t="s">
        <v>32</v>
      </c>
      <c r="C34">
        <v>3002.4</v>
      </c>
      <c r="E34">
        <v>5530.4</v>
      </c>
      <c r="F34">
        <v>5829.8</v>
      </c>
      <c r="G34">
        <v>5556.5</v>
      </c>
      <c r="H34">
        <v>5929.3</v>
      </c>
      <c r="I34">
        <v>6029.9</v>
      </c>
      <c r="J34">
        <v>6167.5</v>
      </c>
      <c r="K34">
        <v>6265.6</v>
      </c>
      <c r="L34">
        <v>6256.2</v>
      </c>
      <c r="M34" s="1">
        <v>6650</v>
      </c>
      <c r="N34" s="1">
        <v>6525</v>
      </c>
      <c r="O34" s="1" t="s">
        <v>4</v>
      </c>
    </row>
    <row r="35" spans="1:15" ht="12.75">
      <c r="A35" s="4" t="s">
        <v>33</v>
      </c>
      <c r="B35">
        <v>26</v>
      </c>
      <c r="C35">
        <v>69</v>
      </c>
      <c r="D35">
        <v>69</v>
      </c>
      <c r="E35">
        <v>69</v>
      </c>
      <c r="F35">
        <v>69</v>
      </c>
      <c r="G35">
        <v>69</v>
      </c>
      <c r="H35">
        <v>97</v>
      </c>
      <c r="I35">
        <v>97</v>
      </c>
      <c r="J35">
        <v>97</v>
      </c>
      <c r="K35">
        <v>97</v>
      </c>
      <c r="L35">
        <v>97</v>
      </c>
      <c r="M35" s="5">
        <v>103</v>
      </c>
      <c r="N35" s="1">
        <v>103</v>
      </c>
      <c r="O35" s="1">
        <v>103</v>
      </c>
    </row>
    <row r="36" spans="1:15" ht="12.75">
      <c r="A36" s="4" t="s">
        <v>34</v>
      </c>
      <c r="B36">
        <v>1503</v>
      </c>
      <c r="C36">
        <v>1503</v>
      </c>
      <c r="D36">
        <v>1503</v>
      </c>
      <c r="E36">
        <v>1503</v>
      </c>
      <c r="F36">
        <v>1503</v>
      </c>
      <c r="G36">
        <v>1503</v>
      </c>
      <c r="H36">
        <v>1503</v>
      </c>
      <c r="I36">
        <v>1503</v>
      </c>
      <c r="J36">
        <v>1503</v>
      </c>
      <c r="K36">
        <v>1503</v>
      </c>
      <c r="L36">
        <v>1503</v>
      </c>
      <c r="M36">
        <v>1503</v>
      </c>
      <c r="N36" s="1">
        <v>1680</v>
      </c>
      <c r="O36" s="1" t="s">
        <v>4</v>
      </c>
    </row>
    <row r="37" spans="1:15" ht="12.75">
      <c r="A37" s="4" t="s">
        <v>35</v>
      </c>
      <c r="B37">
        <v>67.3</v>
      </c>
      <c r="C37">
        <v>54.3</v>
      </c>
      <c r="D37">
        <v>43.6</v>
      </c>
      <c r="E37">
        <v>72.9</v>
      </c>
      <c r="F37">
        <v>78.7</v>
      </c>
      <c r="H37">
        <v>78.6</v>
      </c>
      <c r="I37">
        <v>84.9</v>
      </c>
      <c r="J37">
        <v>67.6</v>
      </c>
      <c r="K37">
        <v>54</v>
      </c>
      <c r="L37">
        <v>54.2</v>
      </c>
      <c r="N37" s="1">
        <v>61.7</v>
      </c>
      <c r="O37" s="1" t="s">
        <v>4</v>
      </c>
    </row>
    <row r="38" ht="12.75">
      <c r="A38" s="4" t="s">
        <v>36</v>
      </c>
    </row>
    <row r="39" spans="1:16" ht="12.75">
      <c r="A39" s="4" t="s">
        <v>37</v>
      </c>
      <c r="B39" s="6" t="s">
        <v>38</v>
      </c>
      <c r="C39" s="6" t="s">
        <v>38</v>
      </c>
      <c r="D39" s="6" t="s">
        <v>38</v>
      </c>
      <c r="E39" s="6" t="s">
        <v>38</v>
      </c>
      <c r="H39" s="4">
        <v>8.9</v>
      </c>
      <c r="I39" s="4">
        <v>6.9</v>
      </c>
      <c r="J39" s="4">
        <v>6.6</v>
      </c>
      <c r="K39" s="4">
        <v>9.8</v>
      </c>
      <c r="L39" s="4">
        <v>12.4</v>
      </c>
      <c r="M39" s="4">
        <v>0.5</v>
      </c>
      <c r="N39" s="4">
        <v>5.9</v>
      </c>
      <c r="O39" s="4">
        <v>12.3</v>
      </c>
      <c r="P39" s="7">
        <v>40379</v>
      </c>
    </row>
    <row r="40" spans="1:15" ht="12.75">
      <c r="A40" s="8" t="s">
        <v>8</v>
      </c>
      <c r="B40" s="9"/>
      <c r="C40" s="9"/>
      <c r="D40" s="9"/>
      <c r="E40" s="9"/>
      <c r="F40" s="9"/>
      <c r="G40" s="9"/>
      <c r="H40" s="10">
        <v>40336.6</v>
      </c>
      <c r="I40" s="10">
        <v>37271</v>
      </c>
      <c r="J40" s="10">
        <v>34807.4</v>
      </c>
      <c r="K40" s="10">
        <v>30005.2</v>
      </c>
      <c r="L40" s="10">
        <v>40068</v>
      </c>
      <c r="M40" s="10">
        <v>36095.5</v>
      </c>
      <c r="N40" s="10">
        <v>34660.6</v>
      </c>
      <c r="O40" s="10">
        <v>29072.9</v>
      </c>
    </row>
    <row r="41" ht="12.75">
      <c r="A41" t="s">
        <v>39</v>
      </c>
    </row>
    <row r="42" spans="1:2" ht="12.75">
      <c r="A42" t="s">
        <v>40</v>
      </c>
      <c r="B42" t="s">
        <v>41</v>
      </c>
    </row>
    <row r="43" spans="1:3" ht="12.75">
      <c r="A43" t="s">
        <v>42</v>
      </c>
      <c r="C43" t="s">
        <v>43</v>
      </c>
    </row>
    <row r="44" spans="1:3" ht="12.75">
      <c r="A44" t="s">
        <v>44</v>
      </c>
      <c r="C44" s="11">
        <v>40120.60246527778</v>
      </c>
    </row>
    <row r="45" spans="1:3" ht="12.75">
      <c r="A45" t="s">
        <v>45</v>
      </c>
      <c r="C45" s="12" t="s">
        <v>46</v>
      </c>
    </row>
    <row r="46" spans="1:2" ht="12.75">
      <c r="A46" t="s">
        <v>47</v>
      </c>
      <c r="B46" t="s">
        <v>48</v>
      </c>
    </row>
    <row r="47" spans="1:2" ht="12.75">
      <c r="A47" t="s">
        <v>49</v>
      </c>
      <c r="B47" t="s">
        <v>50</v>
      </c>
    </row>
  </sheetData>
  <hyperlinks>
    <hyperlink ref="C45" r:id="rId1" display="http://nui.epp.eurostat.ec.europa.eu/nui/show.d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pane xSplit="2" ySplit="7" topLeftCell="C8" activePane="bottomRight" state="frozen"/>
      <selection pane="topLeft" activeCell="T25" sqref="T25"/>
      <selection pane="topRight" activeCell="T25" sqref="T25"/>
      <selection pane="bottomLeft" activeCell="T25" sqref="T25"/>
      <selection pane="bottomRight" activeCell="T25" sqref="T25"/>
    </sheetView>
  </sheetViews>
  <sheetFormatPr defaultColWidth="9.140625" defaultRowHeight="12.75"/>
  <sheetData>
    <row r="1" ht="12.75">
      <c r="A1" t="s">
        <v>51</v>
      </c>
    </row>
    <row r="2" spans="1:3" ht="12.75">
      <c r="A2" t="s">
        <v>42</v>
      </c>
      <c r="C2" t="s">
        <v>43</v>
      </c>
    </row>
    <row r="3" spans="1:3" ht="12.75">
      <c r="A3" t="s">
        <v>44</v>
      </c>
      <c r="C3" s="11">
        <v>40120.60246527778</v>
      </c>
    </row>
    <row r="4" spans="1:2" ht="12.75">
      <c r="A4" t="s">
        <v>52</v>
      </c>
      <c r="B4" t="s">
        <v>53</v>
      </c>
    </row>
    <row r="5" spans="1:2" ht="12.75">
      <c r="A5" t="s">
        <v>54</v>
      </c>
      <c r="B5" t="s">
        <v>55</v>
      </c>
    </row>
    <row r="6" spans="1:22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3:24" s="14" customFormat="1" ht="12.75">
      <c r="C7" s="14">
        <v>1970</v>
      </c>
      <c r="D7" s="14">
        <v>1975</v>
      </c>
      <c r="E7" s="14">
        <v>1980</v>
      </c>
      <c r="F7" s="14">
        <v>1985</v>
      </c>
      <c r="G7" s="14">
        <v>1990</v>
      </c>
      <c r="H7" s="14">
        <v>1991</v>
      </c>
      <c r="I7" s="14">
        <v>1992</v>
      </c>
      <c r="J7" s="14">
        <v>1993</v>
      </c>
      <c r="K7" s="14">
        <v>1994</v>
      </c>
      <c r="L7" s="14">
        <v>1995</v>
      </c>
      <c r="M7" s="14">
        <v>1996</v>
      </c>
      <c r="N7" s="14">
        <v>1997</v>
      </c>
      <c r="O7" s="14">
        <v>1998</v>
      </c>
      <c r="P7" s="14">
        <v>1999</v>
      </c>
      <c r="Q7" s="14">
        <v>2000</v>
      </c>
      <c r="R7" s="14">
        <v>2001</v>
      </c>
      <c r="S7" s="14">
        <v>2002</v>
      </c>
      <c r="T7" s="14">
        <v>2003</v>
      </c>
      <c r="U7" s="14">
        <v>2004</v>
      </c>
      <c r="V7" s="14">
        <v>2005</v>
      </c>
      <c r="W7" s="15">
        <v>2006</v>
      </c>
      <c r="X7" s="15">
        <v>2007</v>
      </c>
    </row>
    <row r="8" spans="1:24" ht="12.75">
      <c r="A8" t="s">
        <v>56</v>
      </c>
      <c r="B8" s="16" t="s">
        <v>5</v>
      </c>
      <c r="C8" s="17"/>
      <c r="D8" s="17"/>
      <c r="E8" s="17">
        <v>1133.5</v>
      </c>
      <c r="F8" s="17">
        <v>1134.4</v>
      </c>
      <c r="G8" s="17">
        <v>1565.7</v>
      </c>
      <c r="H8" s="17">
        <v>1641.7</v>
      </c>
      <c r="I8" s="17">
        <v>1200.7</v>
      </c>
      <c r="J8" s="17">
        <v>1140.4</v>
      </c>
      <c r="K8" s="17">
        <v>1242.3</v>
      </c>
      <c r="L8" s="17">
        <v>1372.6</v>
      </c>
      <c r="M8" s="17">
        <v>1582.1</v>
      </c>
      <c r="N8" s="17">
        <v>1571.1</v>
      </c>
      <c r="O8" s="17">
        <v>1447.6</v>
      </c>
      <c r="P8" s="17">
        <v>1619.9</v>
      </c>
      <c r="Q8" s="17">
        <v>1629.4</v>
      </c>
      <c r="R8" s="17">
        <v>1844.1</v>
      </c>
      <c r="S8" s="17">
        <v>1830.9</v>
      </c>
      <c r="W8" s="1"/>
      <c r="X8" s="1"/>
    </row>
    <row r="9" spans="1:24" ht="12.75">
      <c r="A9" t="s">
        <v>56</v>
      </c>
      <c r="B9" s="16" t="s">
        <v>6</v>
      </c>
      <c r="C9" s="17"/>
      <c r="D9" s="17"/>
      <c r="E9" s="17"/>
      <c r="F9" s="17"/>
      <c r="G9" s="17"/>
      <c r="H9" s="17"/>
      <c r="I9" s="17"/>
      <c r="J9" s="17"/>
      <c r="K9" s="17">
        <v>5150</v>
      </c>
      <c r="L9" s="17">
        <v>5495.6</v>
      </c>
      <c r="M9" s="17">
        <v>4825.9</v>
      </c>
      <c r="N9" s="17">
        <v>4990</v>
      </c>
      <c r="O9" s="17">
        <v>4908.4</v>
      </c>
      <c r="P9" s="17">
        <v>4675.2</v>
      </c>
      <c r="Q9" s="17">
        <v>5097.7</v>
      </c>
      <c r="R9" s="17">
        <v>4637.8</v>
      </c>
      <c r="S9" s="17">
        <v>4324.6</v>
      </c>
      <c r="T9" s="1">
        <v>4208.5</v>
      </c>
      <c r="U9" s="1">
        <v>4106.3</v>
      </c>
      <c r="V9" s="1">
        <v>4164.9</v>
      </c>
      <c r="W9" s="1" t="s">
        <v>4</v>
      </c>
      <c r="X9" s="1" t="s">
        <v>4</v>
      </c>
    </row>
    <row r="10" spans="1:24" ht="12.75">
      <c r="A10" t="s">
        <v>57</v>
      </c>
      <c r="B10" s="16" t="s">
        <v>7</v>
      </c>
      <c r="C10" s="17"/>
      <c r="D10" s="17"/>
      <c r="E10" s="17"/>
      <c r="F10" s="17"/>
      <c r="G10" s="17">
        <v>3622.4</v>
      </c>
      <c r="H10" s="17">
        <v>4271.9</v>
      </c>
      <c r="I10" s="17">
        <v>3164.8</v>
      </c>
      <c r="J10" s="17">
        <v>4205.6</v>
      </c>
      <c r="K10" s="17">
        <v>4210.7</v>
      </c>
      <c r="L10" s="17">
        <v>3904</v>
      </c>
      <c r="M10" s="17">
        <v>4287.7</v>
      </c>
      <c r="N10" s="17">
        <v>5014</v>
      </c>
      <c r="O10" s="17">
        <v>5421.9</v>
      </c>
      <c r="P10" s="17">
        <v>4412.8</v>
      </c>
      <c r="Q10" s="17">
        <v>3273.1</v>
      </c>
      <c r="R10" s="17">
        <v>3513.9</v>
      </c>
      <c r="S10" s="17">
        <v>4432.5</v>
      </c>
      <c r="T10">
        <v>4412.5</v>
      </c>
      <c r="U10">
        <v>4087.8</v>
      </c>
      <c r="V10">
        <v>4045.1</v>
      </c>
      <c r="W10" s="1">
        <v>4366</v>
      </c>
      <c r="X10" s="1">
        <v>3861.6</v>
      </c>
    </row>
    <row r="11" spans="2:24" ht="12.75">
      <c r="B11" s="4" t="s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4.2</v>
      </c>
      <c r="N11" s="17">
        <v>6.3</v>
      </c>
      <c r="O11" s="17">
        <v>4.3</v>
      </c>
      <c r="P11" s="17">
        <v>5.4</v>
      </c>
      <c r="Q11" s="17">
        <v>4.2</v>
      </c>
      <c r="R11" s="17">
        <v>4.9</v>
      </c>
      <c r="S11" s="17">
        <v>5.3</v>
      </c>
      <c r="T11">
        <v>8.4</v>
      </c>
      <c r="U11">
        <v>8.4</v>
      </c>
      <c r="V11">
        <v>8.1</v>
      </c>
      <c r="W11" s="1">
        <v>34660.6</v>
      </c>
      <c r="X11" s="1">
        <v>29072.9</v>
      </c>
    </row>
    <row r="12" spans="1:24" ht="12.75">
      <c r="A12" t="s">
        <v>58</v>
      </c>
      <c r="B12" s="16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W12" s="1" t="s">
        <v>4</v>
      </c>
      <c r="X12" s="1" t="s">
        <v>4</v>
      </c>
    </row>
    <row r="13" spans="1:24" ht="12.75">
      <c r="A13" t="s">
        <v>57</v>
      </c>
      <c r="B13" s="16" t="s">
        <v>10</v>
      </c>
      <c r="C13" s="17"/>
      <c r="D13" s="17"/>
      <c r="E13" s="17">
        <v>1218</v>
      </c>
      <c r="F13" s="17">
        <v>1150</v>
      </c>
      <c r="G13" s="17">
        <v>1062</v>
      </c>
      <c r="H13" s="17"/>
      <c r="I13" s="17"/>
      <c r="J13" s="17"/>
      <c r="K13" s="17"/>
      <c r="L13" s="17">
        <v>836</v>
      </c>
      <c r="M13" s="17">
        <v>834</v>
      </c>
      <c r="N13" s="17">
        <v>856</v>
      </c>
      <c r="O13" s="17">
        <v>748.4</v>
      </c>
      <c r="P13" s="17">
        <v>544.4</v>
      </c>
      <c r="Q13" s="17">
        <v>513.8</v>
      </c>
      <c r="R13" s="17">
        <v>501.9</v>
      </c>
      <c r="S13" s="17">
        <v>576.8</v>
      </c>
      <c r="W13" s="1">
        <v>581.1</v>
      </c>
      <c r="X13" s="1">
        <v>607.1</v>
      </c>
    </row>
    <row r="14" spans="1:24" ht="12.75">
      <c r="A14" t="s">
        <v>56</v>
      </c>
      <c r="B14" s="16" t="s">
        <v>11</v>
      </c>
      <c r="C14" s="17"/>
      <c r="D14" s="17"/>
      <c r="E14" s="17"/>
      <c r="F14" s="17"/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4.2</v>
      </c>
      <c r="T14">
        <v>4.9</v>
      </c>
      <c r="U14">
        <v>4.3</v>
      </c>
      <c r="W14" s="1" t="s">
        <v>4</v>
      </c>
      <c r="X14" s="1" t="s">
        <v>4</v>
      </c>
    </row>
    <row r="15" spans="2:24" ht="12.75">
      <c r="B15" s="4" t="s">
        <v>12</v>
      </c>
      <c r="C15" s="17"/>
      <c r="D15" s="17"/>
      <c r="E15" s="17">
        <v>3790.6</v>
      </c>
      <c r="F15" s="17">
        <v>2490.1</v>
      </c>
      <c r="G15" s="17">
        <v>2409.6</v>
      </c>
      <c r="H15" s="17">
        <v>2638.8</v>
      </c>
      <c r="I15" s="17">
        <v>768.7</v>
      </c>
      <c r="J15" s="17">
        <v>520.2</v>
      </c>
      <c r="K15" s="17">
        <v>260</v>
      </c>
      <c r="L15" s="17">
        <v>389.8</v>
      </c>
      <c r="M15" s="17">
        <v>134.8</v>
      </c>
      <c r="N15" s="17">
        <v>147.8</v>
      </c>
      <c r="O15" s="17">
        <v>231.9</v>
      </c>
      <c r="P15" s="17"/>
      <c r="Q15" s="17"/>
      <c r="R15" s="17"/>
      <c r="S15" s="17"/>
      <c r="W15" s="1" t="s">
        <v>4</v>
      </c>
      <c r="X15" s="1" t="s">
        <v>4</v>
      </c>
    </row>
    <row r="16" spans="1:24" ht="12.75">
      <c r="A16" t="s">
        <v>57</v>
      </c>
      <c r="B16" s="16" t="s">
        <v>13</v>
      </c>
      <c r="C16" s="17"/>
      <c r="D16" s="17"/>
      <c r="E16" s="17">
        <v>2468</v>
      </c>
      <c r="F16" s="17">
        <v>2335</v>
      </c>
      <c r="G16" s="17">
        <v>2440</v>
      </c>
      <c r="H16" s="17">
        <v>2227</v>
      </c>
      <c r="I16" s="17">
        <v>1985</v>
      </c>
      <c r="J16" s="17">
        <v>1441</v>
      </c>
      <c r="K16" s="17">
        <v>1372</v>
      </c>
      <c r="L16" s="17">
        <v>1237</v>
      </c>
      <c r="M16" s="17">
        <v>1221</v>
      </c>
      <c r="N16" s="17">
        <v>1187</v>
      </c>
      <c r="O16" s="17">
        <v>1170</v>
      </c>
      <c r="P16" s="17">
        <v>1122</v>
      </c>
      <c r="Q16" s="17">
        <v>1116.2</v>
      </c>
      <c r="R16" s="17">
        <v>1103.3</v>
      </c>
      <c r="S16" s="17">
        <v>1090.6</v>
      </c>
      <c r="W16" s="1" t="s">
        <v>4</v>
      </c>
      <c r="X16" s="1" t="s">
        <v>4</v>
      </c>
    </row>
    <row r="17" spans="1:24" ht="12.75">
      <c r="A17" t="s">
        <v>56</v>
      </c>
      <c r="B17" s="16" t="s">
        <v>14</v>
      </c>
      <c r="C17" s="17"/>
      <c r="D17" s="17"/>
      <c r="E17" s="17"/>
      <c r="F17" s="17"/>
      <c r="G17" s="17">
        <v>249</v>
      </c>
      <c r="H17" s="17">
        <v>380</v>
      </c>
      <c r="I17" s="17">
        <v>311</v>
      </c>
      <c r="J17" s="17">
        <v>344</v>
      </c>
      <c r="K17" s="17">
        <v>375</v>
      </c>
      <c r="L17" s="17">
        <v>480</v>
      </c>
      <c r="M17" s="17"/>
      <c r="N17" s="17"/>
      <c r="O17" s="17"/>
      <c r="P17" s="17">
        <v>274</v>
      </c>
      <c r="Q17" s="17">
        <v>250</v>
      </c>
      <c r="R17" s="17">
        <v>250</v>
      </c>
      <c r="S17" s="17">
        <v>282</v>
      </c>
      <c r="T17">
        <v>329</v>
      </c>
      <c r="U17">
        <v>344</v>
      </c>
      <c r="V17">
        <v>174</v>
      </c>
      <c r="W17" s="1" t="s">
        <v>4</v>
      </c>
      <c r="X17" s="1" t="s">
        <v>4</v>
      </c>
    </row>
    <row r="18" spans="1:24" ht="12.75">
      <c r="A18" t="s">
        <v>59</v>
      </c>
      <c r="B18" s="16" t="s">
        <v>15</v>
      </c>
      <c r="C18" s="17"/>
      <c r="D18" s="17"/>
      <c r="E18" s="17"/>
      <c r="F18" s="17">
        <v>19371</v>
      </c>
      <c r="G18" s="17">
        <v>22267</v>
      </c>
      <c r="H18" s="17">
        <v>23987</v>
      </c>
      <c r="I18" s="17">
        <v>24070</v>
      </c>
      <c r="J18" s="17">
        <v>24474</v>
      </c>
      <c r="K18" s="17">
        <v>25814</v>
      </c>
      <c r="L18" s="17"/>
      <c r="M18" s="17"/>
      <c r="N18" s="17">
        <v>17211</v>
      </c>
      <c r="O18" s="17">
        <v>19199</v>
      </c>
      <c r="P18" s="17">
        <v>19498</v>
      </c>
      <c r="Q18" s="17">
        <v>18338.9</v>
      </c>
      <c r="R18" s="17">
        <v>19161.3</v>
      </c>
      <c r="S18" s="17">
        <v>18529.6</v>
      </c>
      <c r="T18" s="1">
        <v>20278.4</v>
      </c>
      <c r="U18" s="1">
        <v>19262.4</v>
      </c>
      <c r="V18" s="1">
        <v>20059.2</v>
      </c>
      <c r="W18" s="1">
        <v>19072.2</v>
      </c>
      <c r="X18" s="1" t="s">
        <v>4</v>
      </c>
    </row>
    <row r="19" spans="1:24" ht="12.75">
      <c r="A19" t="s">
        <v>56</v>
      </c>
      <c r="B19" s="16" t="s">
        <v>60</v>
      </c>
      <c r="C19" s="17"/>
      <c r="D19" s="17"/>
      <c r="E19" s="17"/>
      <c r="F19" s="17"/>
      <c r="G19" s="17"/>
      <c r="H19" s="17">
        <v>28776</v>
      </c>
      <c r="I19" s="17"/>
      <c r="J19" s="17"/>
      <c r="K19" s="17"/>
      <c r="L19" s="17">
        <v>27777</v>
      </c>
      <c r="M19" s="17"/>
      <c r="N19" s="17"/>
      <c r="O19" s="17">
        <v>26372</v>
      </c>
      <c r="P19" s="17"/>
      <c r="Q19" s="17"/>
      <c r="R19" s="17">
        <v>24837</v>
      </c>
      <c r="S19" s="17"/>
      <c r="U19">
        <v>22470.1</v>
      </c>
      <c r="W19" s="1" t="s">
        <v>4</v>
      </c>
      <c r="X19" s="1" t="s">
        <v>4</v>
      </c>
    </row>
    <row r="20" spans="1:24" ht="12.75">
      <c r="A20" t="s">
        <v>59</v>
      </c>
      <c r="B20" s="16" t="s">
        <v>17</v>
      </c>
      <c r="C20" s="17"/>
      <c r="D20" s="17">
        <v>40</v>
      </c>
      <c r="E20" s="17">
        <v>45</v>
      </c>
      <c r="F20" s="17">
        <v>110</v>
      </c>
      <c r="G20" s="17">
        <v>135.3</v>
      </c>
      <c r="H20" s="17">
        <v>133.6</v>
      </c>
      <c r="I20" s="17">
        <v>137.5</v>
      </c>
      <c r="J20" s="17">
        <v>134.8</v>
      </c>
      <c r="K20" s="17">
        <v>134.8</v>
      </c>
      <c r="L20" s="17">
        <v>132.4</v>
      </c>
      <c r="M20" s="17">
        <v>121.3</v>
      </c>
      <c r="N20" s="17">
        <v>123.9</v>
      </c>
      <c r="O20" s="17"/>
      <c r="P20" s="17"/>
      <c r="Q20" s="17"/>
      <c r="R20" s="17"/>
      <c r="S20" s="17"/>
      <c r="W20" s="1" t="s">
        <v>4</v>
      </c>
      <c r="X20" s="1">
        <v>100.4</v>
      </c>
    </row>
    <row r="21" spans="1:24" ht="12.75">
      <c r="A21" t="s">
        <v>57</v>
      </c>
      <c r="B21" s="16" t="s">
        <v>18</v>
      </c>
      <c r="C21" s="17">
        <v>1197.1</v>
      </c>
      <c r="D21" s="17">
        <v>1842.8</v>
      </c>
      <c r="E21" s="17"/>
      <c r="F21" s="17"/>
      <c r="G21" s="17"/>
      <c r="H21" s="17"/>
      <c r="I21" s="17">
        <v>4783.6</v>
      </c>
      <c r="J21" s="17">
        <v>4512.5</v>
      </c>
      <c r="K21" s="17">
        <v>4301.9</v>
      </c>
      <c r="L21" s="17">
        <v>4135.1</v>
      </c>
      <c r="M21" s="17">
        <v>4406.1</v>
      </c>
      <c r="N21" s="17">
        <v>4327</v>
      </c>
      <c r="O21" s="17">
        <v>4262.5</v>
      </c>
      <c r="P21" s="17">
        <v>3957.5</v>
      </c>
      <c r="Q21" s="17">
        <v>16743.4</v>
      </c>
      <c r="R21" s="17">
        <v>18982.8</v>
      </c>
      <c r="S21" s="17">
        <v>18961.8</v>
      </c>
      <c r="T21">
        <v>16598.6</v>
      </c>
      <c r="U21">
        <v>18794.6</v>
      </c>
      <c r="V21" s="1">
        <v>17626</v>
      </c>
      <c r="W21" s="1">
        <v>16578.4</v>
      </c>
      <c r="X21" s="1" t="s">
        <v>4</v>
      </c>
    </row>
    <row r="22" spans="1:24" ht="12.75">
      <c r="A22" t="s">
        <v>56</v>
      </c>
      <c r="B22" s="16" t="s">
        <v>19</v>
      </c>
      <c r="C22" s="17"/>
      <c r="D22" s="17"/>
      <c r="E22" s="17">
        <v>0</v>
      </c>
      <c r="F22" s="17"/>
      <c r="G22" s="17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>
        <v>0</v>
      </c>
      <c r="U22">
        <v>0</v>
      </c>
      <c r="V22">
        <v>0</v>
      </c>
      <c r="W22" s="1" t="s">
        <v>4</v>
      </c>
      <c r="X22" s="1" t="s">
        <v>4</v>
      </c>
    </row>
    <row r="23" spans="1:24" ht="12.75">
      <c r="A23" t="s">
        <v>56</v>
      </c>
      <c r="B23" s="16" t="s">
        <v>20</v>
      </c>
      <c r="C23" s="17"/>
      <c r="D23" s="17"/>
      <c r="E23" s="17">
        <v>277</v>
      </c>
      <c r="F23" s="17"/>
      <c r="G23" s="17"/>
      <c r="H23" s="17"/>
      <c r="I23" s="17"/>
      <c r="J23" s="17"/>
      <c r="K23" s="17">
        <v>277</v>
      </c>
      <c r="L23" s="17"/>
      <c r="M23" s="17"/>
      <c r="N23" s="17"/>
      <c r="O23" s="17"/>
      <c r="P23" s="17"/>
      <c r="Q23" s="17"/>
      <c r="R23" s="17"/>
      <c r="S23" s="17"/>
      <c r="W23" s="1" t="s">
        <v>4</v>
      </c>
      <c r="X23" s="1" t="s">
        <v>4</v>
      </c>
    </row>
    <row r="24" spans="1:24" ht="12.75">
      <c r="A24" t="s">
        <v>59</v>
      </c>
      <c r="B24" s="16" t="s">
        <v>21</v>
      </c>
      <c r="C24" s="17"/>
      <c r="D24" s="17"/>
      <c r="E24" s="17">
        <v>7025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W24" s="1" t="s">
        <v>4</v>
      </c>
      <c r="X24" s="1" t="s">
        <v>4</v>
      </c>
    </row>
    <row r="25" spans="1:24" ht="12.75">
      <c r="A25" t="s">
        <v>57</v>
      </c>
      <c r="B25" s="16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18.6</v>
      </c>
      <c r="T25">
        <v>19.7</v>
      </c>
      <c r="U25">
        <v>25.5</v>
      </c>
      <c r="V25">
        <v>30.3</v>
      </c>
      <c r="W25" s="1">
        <v>2.1</v>
      </c>
      <c r="X25" s="1">
        <v>2.2</v>
      </c>
    </row>
    <row r="26" spans="1:24" ht="12.75">
      <c r="A26" t="s">
        <v>57</v>
      </c>
      <c r="B26" s="16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2486</v>
      </c>
      <c r="S26" s="17">
        <v>2863.2</v>
      </c>
      <c r="T26">
        <v>3043.5</v>
      </c>
      <c r="U26">
        <v>3007.2</v>
      </c>
      <c r="V26">
        <v>2098</v>
      </c>
      <c r="W26" s="1">
        <v>1787.9</v>
      </c>
      <c r="X26" s="1">
        <v>1979.4</v>
      </c>
    </row>
    <row r="27" spans="1:24" ht="12.75">
      <c r="A27" t="s">
        <v>56</v>
      </c>
      <c r="B27" s="16" t="s">
        <v>61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0</v>
      </c>
      <c r="Q27" s="17"/>
      <c r="R27" s="17"/>
      <c r="S27" s="17"/>
      <c r="W27" s="1" t="s">
        <v>4</v>
      </c>
      <c r="X27" s="1" t="s">
        <v>4</v>
      </c>
    </row>
    <row r="28" spans="1:24" ht="12.75">
      <c r="A28" t="s">
        <v>58</v>
      </c>
      <c r="B28" s="16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W28" s="1" t="s">
        <v>4</v>
      </c>
      <c r="X28" s="1" t="s">
        <v>4</v>
      </c>
    </row>
    <row r="29" spans="1:24" ht="12.75">
      <c r="A29" t="s">
        <v>56</v>
      </c>
      <c r="B29" s="16" t="s">
        <v>26</v>
      </c>
      <c r="C29" s="17">
        <v>7898</v>
      </c>
      <c r="D29" s="17">
        <v>8588</v>
      </c>
      <c r="E29" s="17">
        <v>6015</v>
      </c>
      <c r="F29" s="17">
        <v>6557</v>
      </c>
      <c r="G29" s="17">
        <v>5141</v>
      </c>
      <c r="H29" s="17">
        <v>5140</v>
      </c>
      <c r="I29" s="17"/>
      <c r="J29" s="17"/>
      <c r="K29" s="17"/>
      <c r="L29" s="17"/>
      <c r="M29" s="17">
        <v>4263.2</v>
      </c>
      <c r="N29" s="17"/>
      <c r="O29" s="17"/>
      <c r="P29" s="17"/>
      <c r="Q29" s="17"/>
      <c r="R29" s="17">
        <v>6206.4</v>
      </c>
      <c r="S29" s="17"/>
      <c r="T29">
        <v>5568.5</v>
      </c>
      <c r="U29">
        <v>5539</v>
      </c>
      <c r="V29">
        <v>5942.5</v>
      </c>
      <c r="W29" s="1">
        <v>5202.7</v>
      </c>
      <c r="X29" s="1" t="s">
        <v>4</v>
      </c>
    </row>
    <row r="30" spans="1:24" ht="12.75">
      <c r="A30" t="s">
        <v>57</v>
      </c>
      <c r="B30" s="16" t="s">
        <v>27</v>
      </c>
      <c r="C30" s="17">
        <v>4021.9</v>
      </c>
      <c r="D30" s="17">
        <v>5761.9</v>
      </c>
      <c r="E30" s="17">
        <v>7188</v>
      </c>
      <c r="F30" s="17">
        <v>8213</v>
      </c>
      <c r="G30" s="17">
        <v>7301.9</v>
      </c>
      <c r="H30" s="17">
        <v>6897.3</v>
      </c>
      <c r="I30" s="17">
        <v>6631.3</v>
      </c>
      <c r="J30" s="17">
        <v>6584.7</v>
      </c>
      <c r="K30" s="17">
        <v>6598.5</v>
      </c>
      <c r="L30" s="17">
        <v>6914.9</v>
      </c>
      <c r="M30" s="17">
        <v>7135.1</v>
      </c>
      <c r="N30" s="17">
        <v>7049.9</v>
      </c>
      <c r="O30" s="17">
        <v>6975.4</v>
      </c>
      <c r="P30" s="17">
        <v>6780.5</v>
      </c>
      <c r="Q30" s="17">
        <v>6633.8</v>
      </c>
      <c r="R30" s="17">
        <v>6588.5</v>
      </c>
      <c r="S30" s="17">
        <v>6737.4</v>
      </c>
      <c r="T30">
        <v>6954.6</v>
      </c>
      <c r="U30">
        <v>6866.5</v>
      </c>
      <c r="V30">
        <v>6710.6</v>
      </c>
      <c r="W30" s="1">
        <v>7437.8</v>
      </c>
      <c r="X30" s="1">
        <v>7213.1</v>
      </c>
    </row>
    <row r="31" spans="1:24" ht="12.75">
      <c r="A31" t="s">
        <v>59</v>
      </c>
      <c r="B31" s="16" t="s">
        <v>28</v>
      </c>
      <c r="C31" s="17"/>
      <c r="D31" s="17"/>
      <c r="E31" s="17">
        <v>632.6</v>
      </c>
      <c r="F31" s="17">
        <v>1255.4</v>
      </c>
      <c r="G31" s="17"/>
      <c r="H31" s="17">
        <v>2000</v>
      </c>
      <c r="I31" s="17"/>
      <c r="J31" s="17"/>
      <c r="K31" s="17"/>
      <c r="L31" s="17"/>
      <c r="M31" s="17"/>
      <c r="N31" s="17"/>
      <c r="O31" s="17">
        <v>1237</v>
      </c>
      <c r="P31" s="17"/>
      <c r="Q31" s="17"/>
      <c r="R31" s="17"/>
      <c r="S31" s="17"/>
      <c r="W31" s="1" t="s">
        <v>4</v>
      </c>
      <c r="X31" s="1" t="s">
        <v>4</v>
      </c>
    </row>
    <row r="32" spans="1:24" ht="12.75">
      <c r="A32" t="s">
        <v>57</v>
      </c>
      <c r="B32" s="16" t="s">
        <v>29</v>
      </c>
      <c r="C32" s="17"/>
      <c r="D32" s="17"/>
      <c r="E32" s="17"/>
      <c r="F32" s="17"/>
      <c r="G32" s="17"/>
      <c r="H32" s="17">
        <v>2085</v>
      </c>
      <c r="I32" s="17">
        <v>3007</v>
      </c>
      <c r="J32" s="17">
        <v>2060</v>
      </c>
      <c r="K32" s="17">
        <v>2610</v>
      </c>
      <c r="L32" s="17">
        <v>3520</v>
      </c>
      <c r="M32" s="17">
        <v>3670</v>
      </c>
      <c r="N32" s="17">
        <v>3690</v>
      </c>
      <c r="O32" s="17">
        <v>3510</v>
      </c>
      <c r="P32" s="17">
        <v>3640</v>
      </c>
      <c r="Q32" s="17">
        <v>3356</v>
      </c>
      <c r="R32" s="17">
        <v>2918</v>
      </c>
      <c r="S32" s="17">
        <v>2917</v>
      </c>
      <c r="T32">
        <v>2390</v>
      </c>
      <c r="U32">
        <v>2615</v>
      </c>
      <c r="V32">
        <v>2237</v>
      </c>
      <c r="W32" s="1">
        <v>2443</v>
      </c>
      <c r="X32" s="1">
        <v>3069.6</v>
      </c>
    </row>
    <row r="33" spans="1:24" ht="12.75">
      <c r="A33" t="s">
        <v>57</v>
      </c>
      <c r="B33" s="16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W33" s="1" t="s">
        <v>4</v>
      </c>
      <c r="X33" s="1" t="s">
        <v>4</v>
      </c>
    </row>
    <row r="34" spans="1:24" ht="12.75">
      <c r="A34" t="s">
        <v>57</v>
      </c>
      <c r="B34" s="16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v>564.1</v>
      </c>
      <c r="S34" s="17">
        <v>621.6</v>
      </c>
      <c r="T34">
        <v>587.9</v>
      </c>
      <c r="U34">
        <v>746.5</v>
      </c>
      <c r="V34">
        <v>685.9</v>
      </c>
      <c r="W34" s="1">
        <v>666.8</v>
      </c>
      <c r="X34" s="1">
        <v>706.3</v>
      </c>
    </row>
    <row r="35" spans="1:24" ht="12.75">
      <c r="A35" t="s">
        <v>59</v>
      </c>
      <c r="B35" s="16" t="s">
        <v>32</v>
      </c>
      <c r="C35" s="17">
        <v>5000</v>
      </c>
      <c r="D35" s="17"/>
      <c r="E35" s="17">
        <v>9000</v>
      </c>
      <c r="F35" s="17">
        <v>10500</v>
      </c>
      <c r="G35" s="17"/>
      <c r="H35" s="17">
        <v>4500</v>
      </c>
      <c r="I35" s="17"/>
      <c r="J35" s="17">
        <v>4550</v>
      </c>
      <c r="K35" s="17"/>
      <c r="L35" s="17">
        <v>3002.4</v>
      </c>
      <c r="M35" s="17"/>
      <c r="N35" s="17">
        <v>5530.4</v>
      </c>
      <c r="O35" s="17">
        <v>5829.8</v>
      </c>
      <c r="P35" s="17">
        <v>5556.5</v>
      </c>
      <c r="Q35" s="17">
        <v>5929.3</v>
      </c>
      <c r="R35" s="17">
        <v>6029.9</v>
      </c>
      <c r="S35" s="17">
        <v>6167.5</v>
      </c>
      <c r="T35">
        <v>6265.6</v>
      </c>
      <c r="U35">
        <v>6256.2</v>
      </c>
      <c r="V35" s="1">
        <v>6650</v>
      </c>
      <c r="W35" s="1">
        <v>6525</v>
      </c>
      <c r="X35" s="1" t="s">
        <v>4</v>
      </c>
    </row>
    <row r="36" spans="1:24" ht="12.75">
      <c r="A36" t="s">
        <v>56</v>
      </c>
      <c r="B36" s="16" t="s">
        <v>33</v>
      </c>
      <c r="C36" s="17">
        <v>0</v>
      </c>
      <c r="D36" s="17">
        <v>0</v>
      </c>
      <c r="E36" s="17">
        <v>0</v>
      </c>
      <c r="F36" s="17">
        <v>26</v>
      </c>
      <c r="G36" s="17">
        <v>26</v>
      </c>
      <c r="H36" s="17">
        <v>26</v>
      </c>
      <c r="I36" s="17">
        <v>26</v>
      </c>
      <c r="J36" s="17">
        <v>26</v>
      </c>
      <c r="K36" s="17">
        <v>26</v>
      </c>
      <c r="L36" s="17">
        <v>69</v>
      </c>
      <c r="M36" s="17">
        <v>69</v>
      </c>
      <c r="N36" s="17">
        <v>69</v>
      </c>
      <c r="O36" s="17">
        <v>69</v>
      </c>
      <c r="P36" s="17">
        <v>69</v>
      </c>
      <c r="Q36" s="17">
        <v>97</v>
      </c>
      <c r="R36" s="17">
        <v>97</v>
      </c>
      <c r="S36" s="17">
        <v>97</v>
      </c>
      <c r="T36">
        <v>97</v>
      </c>
      <c r="U36">
        <v>97</v>
      </c>
      <c r="V36" s="5">
        <v>103</v>
      </c>
      <c r="W36" s="1">
        <v>103</v>
      </c>
      <c r="X36" s="1">
        <v>103</v>
      </c>
    </row>
    <row r="37" spans="1:24" ht="12.75">
      <c r="A37" t="s">
        <v>56</v>
      </c>
      <c r="B37" s="16" t="s">
        <v>34</v>
      </c>
      <c r="C37" s="17"/>
      <c r="D37" s="17">
        <v>1469</v>
      </c>
      <c r="E37" s="17">
        <v>1486</v>
      </c>
      <c r="F37" s="17">
        <v>1503</v>
      </c>
      <c r="G37" s="17">
        <v>1503</v>
      </c>
      <c r="H37" s="17">
        <v>1503</v>
      </c>
      <c r="I37" s="17">
        <v>1503</v>
      </c>
      <c r="J37" s="17">
        <v>1503</v>
      </c>
      <c r="K37" s="17">
        <v>1503</v>
      </c>
      <c r="L37" s="17">
        <v>1503</v>
      </c>
      <c r="M37" s="17">
        <v>1503</v>
      </c>
      <c r="N37" s="17">
        <v>1503</v>
      </c>
      <c r="O37" s="17">
        <v>1503</v>
      </c>
      <c r="P37" s="17">
        <v>1503</v>
      </c>
      <c r="Q37" s="17">
        <v>1503</v>
      </c>
      <c r="R37" s="17">
        <v>1503</v>
      </c>
      <c r="S37" s="17">
        <v>1503</v>
      </c>
      <c r="T37">
        <v>1503</v>
      </c>
      <c r="U37">
        <v>1503</v>
      </c>
      <c r="V37">
        <v>1503</v>
      </c>
      <c r="W37" s="1">
        <v>1680</v>
      </c>
      <c r="X37" s="1" t="s">
        <v>4</v>
      </c>
    </row>
    <row r="38" spans="1:24" ht="12.75">
      <c r="A38" t="s">
        <v>58</v>
      </c>
      <c r="B38" s="16" t="s">
        <v>35</v>
      </c>
      <c r="C38" s="17"/>
      <c r="D38" s="17"/>
      <c r="E38" s="17"/>
      <c r="F38" s="17"/>
      <c r="G38" s="17"/>
      <c r="H38" s="17"/>
      <c r="I38" s="17"/>
      <c r="J38" s="17"/>
      <c r="K38" s="17">
        <v>67.3</v>
      </c>
      <c r="L38" s="17">
        <v>54.3</v>
      </c>
      <c r="M38" s="17">
        <v>43.6</v>
      </c>
      <c r="N38" s="17">
        <v>72.9</v>
      </c>
      <c r="O38" s="17">
        <v>78.7</v>
      </c>
      <c r="P38" s="17"/>
      <c r="Q38" s="17">
        <v>78.6</v>
      </c>
      <c r="R38" s="17">
        <v>84.9</v>
      </c>
      <c r="S38" s="17">
        <v>67.6</v>
      </c>
      <c r="T38">
        <v>54</v>
      </c>
      <c r="U38">
        <v>54.2</v>
      </c>
      <c r="W38" s="1">
        <v>61.7</v>
      </c>
      <c r="X38" s="1" t="s">
        <v>4</v>
      </c>
    </row>
    <row r="39" spans="1:24" ht="12.75">
      <c r="A39" t="s">
        <v>56</v>
      </c>
      <c r="B39" s="16" t="s">
        <v>36</v>
      </c>
      <c r="W39" s="1"/>
      <c r="X39" s="1"/>
    </row>
    <row r="40" spans="1:2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3" spans="16:17" ht="12.75">
      <c r="P43" s="18"/>
      <c r="Q43" s="19" t="s">
        <v>62</v>
      </c>
    </row>
  </sheetData>
  <mergeCells count="3">
    <mergeCell ref="A6:V6"/>
    <mergeCell ref="A40:V40"/>
    <mergeCell ref="A41:V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2" ySplit="2" topLeftCell="K3" activePane="bottomRight" state="frozen"/>
      <selection pane="topLeft" activeCell="T25" sqref="T25"/>
      <selection pane="topRight" activeCell="T25" sqref="T25"/>
      <selection pane="bottomLeft" activeCell="T25" sqref="T25"/>
      <selection pane="bottomRight" activeCell="T25" sqref="T25"/>
    </sheetView>
  </sheetViews>
  <sheetFormatPr defaultColWidth="9.140625" defaultRowHeight="12.75"/>
  <cols>
    <col min="8" max="8" width="9.140625" style="20" customWidth="1"/>
    <col min="18" max="18" width="9.140625" style="20" customWidth="1"/>
    <col min="20" max="20" width="9.140625" style="21" customWidth="1"/>
    <col min="23" max="23" width="20.7109375" style="0" customWidth="1"/>
  </cols>
  <sheetData>
    <row r="1" spans="22:27" ht="12.75">
      <c r="V1" s="22" t="s">
        <v>63</v>
      </c>
      <c r="W1" s="22"/>
      <c r="X1" s="23"/>
      <c r="Z1" s="24" t="s">
        <v>64</v>
      </c>
      <c r="AA1" s="24"/>
    </row>
    <row r="2" spans="1:20" ht="12.75">
      <c r="A2" s="14"/>
      <c r="B2" s="14"/>
      <c r="D2" s="14">
        <v>1990</v>
      </c>
      <c r="E2" s="14">
        <v>1991</v>
      </c>
      <c r="F2" s="14">
        <v>1992</v>
      </c>
      <c r="G2" s="14">
        <v>1993</v>
      </c>
      <c r="H2" s="14" t="s">
        <v>65</v>
      </c>
      <c r="J2" s="14">
        <v>2000</v>
      </c>
      <c r="K2" s="14">
        <v>2001</v>
      </c>
      <c r="L2" s="14">
        <v>2002</v>
      </c>
      <c r="M2" s="14">
        <v>2003</v>
      </c>
      <c r="N2" s="14">
        <v>2004</v>
      </c>
      <c r="O2" s="14">
        <v>2005</v>
      </c>
      <c r="P2" s="15">
        <v>2006</v>
      </c>
      <c r="Q2" s="15">
        <v>2007</v>
      </c>
      <c r="R2" s="14" t="s">
        <v>66</v>
      </c>
      <c r="T2" s="21" t="s">
        <v>67</v>
      </c>
    </row>
    <row r="3" spans="1:27" ht="12.75">
      <c r="A3" t="s">
        <v>56</v>
      </c>
      <c r="B3" s="16" t="s">
        <v>5</v>
      </c>
      <c r="D3" s="17">
        <v>1565.7</v>
      </c>
      <c r="E3" s="17">
        <v>1641.7</v>
      </c>
      <c r="F3" s="17">
        <v>1200.7</v>
      </c>
      <c r="G3" s="17">
        <v>1140.4</v>
      </c>
      <c r="H3" s="17">
        <v>1565.7</v>
      </c>
      <c r="I3" s="17">
        <v>1990</v>
      </c>
      <c r="J3" s="17">
        <f>'Energy cooling'!Q8</f>
        <v>1629.4</v>
      </c>
      <c r="K3" s="17">
        <f>'Energy cooling'!R8</f>
        <v>1844.1</v>
      </c>
      <c r="L3" s="17">
        <f>'Energy cooling'!S8</f>
        <v>1830.9</v>
      </c>
      <c r="P3" s="1"/>
      <c r="Q3" s="1"/>
      <c r="R3" s="25">
        <v>1830.9</v>
      </c>
      <c r="S3" s="17">
        <v>2002</v>
      </c>
      <c r="T3" s="21">
        <f>R3/H3</f>
        <v>1.1693811074918568</v>
      </c>
      <c r="V3" s="9" t="s">
        <v>56</v>
      </c>
      <c r="W3" s="26" t="s">
        <v>5</v>
      </c>
      <c r="X3" s="27">
        <v>2002</v>
      </c>
      <c r="Z3" s="28" t="s">
        <v>68</v>
      </c>
      <c r="AA3" s="29" t="s">
        <v>69</v>
      </c>
    </row>
    <row r="4" spans="1:28" ht="12.75">
      <c r="A4" t="s">
        <v>56</v>
      </c>
      <c r="B4" s="16" t="s">
        <v>6</v>
      </c>
      <c r="D4" s="17"/>
      <c r="E4" s="17"/>
      <c r="F4" s="17"/>
      <c r="G4" s="17"/>
      <c r="H4" s="17">
        <v>5150</v>
      </c>
      <c r="I4" s="17">
        <v>1994</v>
      </c>
      <c r="J4" s="17">
        <f>'Energy cooling'!Q9</f>
        <v>5097.7</v>
      </c>
      <c r="K4" s="17">
        <f>'Energy cooling'!R9</f>
        <v>4637.8</v>
      </c>
      <c r="L4" s="17">
        <f>'Energy cooling'!S9</f>
        <v>4324.6</v>
      </c>
      <c r="M4" s="1">
        <v>4208.5</v>
      </c>
      <c r="N4" s="1">
        <v>4106.3</v>
      </c>
      <c r="O4" s="1">
        <v>4164.9</v>
      </c>
      <c r="P4" s="1" t="s">
        <v>4</v>
      </c>
      <c r="Q4" s="1" t="s">
        <v>4</v>
      </c>
      <c r="R4" s="25">
        <v>4164.9</v>
      </c>
      <c r="S4" s="17">
        <v>2005</v>
      </c>
      <c r="T4" s="21">
        <f>R4/H4</f>
        <v>0.8087184466019417</v>
      </c>
      <c r="V4" s="9" t="s">
        <v>57</v>
      </c>
      <c r="W4" s="26" t="s">
        <v>13</v>
      </c>
      <c r="X4" s="27">
        <v>2002</v>
      </c>
      <c r="Z4" s="30" t="s">
        <v>7</v>
      </c>
      <c r="AA4" s="31">
        <v>1990</v>
      </c>
      <c r="AB4" t="s">
        <v>57</v>
      </c>
    </row>
    <row r="5" spans="1:28" ht="12.75">
      <c r="A5" t="s">
        <v>57</v>
      </c>
      <c r="B5" s="16" t="s">
        <v>7</v>
      </c>
      <c r="D5" s="17">
        <v>3622.4</v>
      </c>
      <c r="E5" s="17">
        <v>4271.9</v>
      </c>
      <c r="F5" s="17">
        <v>3164.8</v>
      </c>
      <c r="G5" s="17">
        <v>4205.6</v>
      </c>
      <c r="H5" s="17">
        <v>3622.4</v>
      </c>
      <c r="I5" s="17">
        <v>1990</v>
      </c>
      <c r="J5" s="17">
        <f>'Energy cooling'!Q10</f>
        <v>3273.1</v>
      </c>
      <c r="K5" s="17">
        <f>'Energy cooling'!R10</f>
        <v>3513.9</v>
      </c>
      <c r="L5" s="17">
        <f>'Energy cooling'!S10</f>
        <v>4432.5</v>
      </c>
      <c r="M5">
        <v>4412.5</v>
      </c>
      <c r="N5">
        <v>4087.8</v>
      </c>
      <c r="O5">
        <v>4045.1</v>
      </c>
      <c r="P5" s="1">
        <v>4366</v>
      </c>
      <c r="Q5" s="1">
        <v>3861.6</v>
      </c>
      <c r="R5" s="32">
        <v>3861.6</v>
      </c>
      <c r="S5" s="17">
        <v>2007</v>
      </c>
      <c r="T5" s="21">
        <f>R5/H5</f>
        <v>1.0660335689045937</v>
      </c>
      <c r="V5" s="9" t="s">
        <v>56</v>
      </c>
      <c r="W5" s="33" t="s">
        <v>11</v>
      </c>
      <c r="X5" s="34">
        <v>2004</v>
      </c>
      <c r="Z5" s="30" t="s">
        <v>10</v>
      </c>
      <c r="AA5" s="31">
        <v>1990</v>
      </c>
      <c r="AB5" t="s">
        <v>57</v>
      </c>
    </row>
    <row r="6" spans="2:28" ht="12.75">
      <c r="B6" s="4" t="s">
        <v>8</v>
      </c>
      <c r="D6" s="17"/>
      <c r="E6" s="17"/>
      <c r="F6" s="17"/>
      <c r="G6" s="17"/>
      <c r="H6" s="17"/>
      <c r="I6" s="17"/>
      <c r="J6" s="17">
        <f>'Energy cooling'!Q11</f>
        <v>4.2</v>
      </c>
      <c r="K6" s="17">
        <f>'Energy cooling'!R11</f>
        <v>4.9</v>
      </c>
      <c r="L6" s="17">
        <f>'Energy cooling'!S11</f>
        <v>5.3</v>
      </c>
      <c r="M6">
        <v>8.4</v>
      </c>
      <c r="N6">
        <v>8.4</v>
      </c>
      <c r="O6">
        <v>8.1</v>
      </c>
      <c r="P6" s="1">
        <v>34660.6</v>
      </c>
      <c r="Q6" s="1">
        <v>29072.9</v>
      </c>
      <c r="R6" s="32">
        <v>29072.9</v>
      </c>
      <c r="S6" s="17">
        <v>2007</v>
      </c>
      <c r="T6" s="35"/>
      <c r="V6" s="9" t="s">
        <v>56</v>
      </c>
      <c r="W6" s="36" t="s">
        <v>60</v>
      </c>
      <c r="X6" s="34">
        <v>2004</v>
      </c>
      <c r="Z6" s="30" t="s">
        <v>13</v>
      </c>
      <c r="AA6" s="31">
        <v>1990</v>
      </c>
      <c r="AB6" t="s">
        <v>57</v>
      </c>
    </row>
    <row r="7" spans="1:28" ht="12.75">
      <c r="A7" t="s">
        <v>58</v>
      </c>
      <c r="B7" s="16" t="s">
        <v>9</v>
      </c>
      <c r="D7" s="17"/>
      <c r="E7" s="17"/>
      <c r="F7" s="17"/>
      <c r="G7" s="17"/>
      <c r="H7" s="17"/>
      <c r="I7" s="17"/>
      <c r="J7" s="17"/>
      <c r="K7" s="17"/>
      <c r="L7" s="17"/>
      <c r="P7" s="1" t="s">
        <v>4</v>
      </c>
      <c r="Q7" s="1" t="s">
        <v>4</v>
      </c>
      <c r="R7" s="1"/>
      <c r="S7" s="17"/>
      <c r="V7" s="9" t="s">
        <v>56</v>
      </c>
      <c r="W7" s="37" t="s">
        <v>12</v>
      </c>
      <c r="X7" s="34">
        <v>2004</v>
      </c>
      <c r="Z7" s="30" t="s">
        <v>27</v>
      </c>
      <c r="AA7" s="31">
        <v>1990</v>
      </c>
      <c r="AB7" t="s">
        <v>57</v>
      </c>
    </row>
    <row r="8" spans="1:28" ht="12.75">
      <c r="A8" t="s">
        <v>57</v>
      </c>
      <c r="B8" s="16" t="s">
        <v>10</v>
      </c>
      <c r="D8" s="17">
        <v>1062</v>
      </c>
      <c r="E8" s="17"/>
      <c r="F8" s="17"/>
      <c r="G8" s="17"/>
      <c r="H8" s="17">
        <v>1062</v>
      </c>
      <c r="I8" s="17">
        <v>1990</v>
      </c>
      <c r="J8" s="17">
        <f>'Energy cooling'!Q13</f>
        <v>513.8</v>
      </c>
      <c r="K8" s="17">
        <f>'Energy cooling'!R13</f>
        <v>501.9</v>
      </c>
      <c r="L8" s="17">
        <f>'Energy cooling'!S13</f>
        <v>576.8</v>
      </c>
      <c r="P8" s="1">
        <v>581.1</v>
      </c>
      <c r="Q8" s="1">
        <v>607.1</v>
      </c>
      <c r="R8" s="32">
        <v>607.1</v>
      </c>
      <c r="S8" s="17">
        <v>2007</v>
      </c>
      <c r="T8" s="21">
        <f>R8/H8</f>
        <v>0.5716572504708098</v>
      </c>
      <c r="V8" s="9" t="s">
        <v>56</v>
      </c>
      <c r="W8" s="30" t="s">
        <v>6</v>
      </c>
      <c r="X8" s="31">
        <v>2005</v>
      </c>
      <c r="Z8" s="30" t="s">
        <v>5</v>
      </c>
      <c r="AA8" s="31">
        <v>1990</v>
      </c>
      <c r="AB8" t="s">
        <v>56</v>
      </c>
    </row>
    <row r="9" spans="1:28" ht="12.75">
      <c r="A9" t="s">
        <v>56</v>
      </c>
      <c r="B9" s="16" t="s">
        <v>11</v>
      </c>
      <c r="D9" s="17">
        <v>0</v>
      </c>
      <c r="E9" s="17"/>
      <c r="F9" s="17"/>
      <c r="G9" s="17"/>
      <c r="H9" s="17">
        <v>0</v>
      </c>
      <c r="I9" s="17">
        <v>1990</v>
      </c>
      <c r="J9" s="17"/>
      <c r="K9" s="17"/>
      <c r="L9" s="17">
        <f>'Energy cooling'!S14</f>
        <v>4.2</v>
      </c>
      <c r="M9">
        <v>4.9</v>
      </c>
      <c r="N9">
        <v>4.3</v>
      </c>
      <c r="P9" s="1" t="s">
        <v>4</v>
      </c>
      <c r="Q9" s="1" t="s">
        <v>4</v>
      </c>
      <c r="R9" s="25">
        <v>4.3</v>
      </c>
      <c r="S9" s="17">
        <v>2004</v>
      </c>
      <c r="T9" s="35"/>
      <c r="V9" s="9" t="s">
        <v>56</v>
      </c>
      <c r="W9" s="30" t="s">
        <v>14</v>
      </c>
      <c r="X9" s="31">
        <v>2005</v>
      </c>
      <c r="Z9" s="38" t="s">
        <v>12</v>
      </c>
      <c r="AA9" s="31">
        <v>1990</v>
      </c>
      <c r="AB9" t="s">
        <v>56</v>
      </c>
    </row>
    <row r="10" spans="1:28" ht="12.75">
      <c r="A10" t="s">
        <v>56</v>
      </c>
      <c r="B10" s="4" t="s">
        <v>12</v>
      </c>
      <c r="D10" s="17">
        <v>2409.6</v>
      </c>
      <c r="E10" s="17">
        <v>2638.8</v>
      </c>
      <c r="F10" s="17">
        <v>768.7</v>
      </c>
      <c r="G10" s="17">
        <v>520.2</v>
      </c>
      <c r="H10" s="17">
        <v>2409.6</v>
      </c>
      <c r="I10" s="17">
        <v>1990</v>
      </c>
      <c r="J10" s="17"/>
      <c r="K10" s="17"/>
      <c r="L10" s="17"/>
      <c r="N10">
        <v>1133.5</v>
      </c>
      <c r="P10" s="1" t="s">
        <v>4</v>
      </c>
      <c r="Q10" s="1" t="s">
        <v>4</v>
      </c>
      <c r="R10" s="25">
        <v>1133.5</v>
      </c>
      <c r="S10" s="17">
        <v>2004</v>
      </c>
      <c r="T10" s="21">
        <f aca="true" t="shared" si="0" ref="T10:T16">R10/H10</f>
        <v>0.47041002656042497</v>
      </c>
      <c r="V10" s="9" t="s">
        <v>59</v>
      </c>
      <c r="W10" s="30" t="s">
        <v>19</v>
      </c>
      <c r="X10" s="31">
        <v>2005</v>
      </c>
      <c r="Z10" s="30" t="s">
        <v>14</v>
      </c>
      <c r="AA10" s="31">
        <v>1990</v>
      </c>
      <c r="AB10" t="s">
        <v>56</v>
      </c>
    </row>
    <row r="11" spans="1:28" ht="12.75">
      <c r="A11" t="s">
        <v>57</v>
      </c>
      <c r="B11" s="16" t="s">
        <v>13</v>
      </c>
      <c r="D11" s="17">
        <v>2440</v>
      </c>
      <c r="E11" s="17">
        <v>2227</v>
      </c>
      <c r="F11" s="17">
        <v>1985</v>
      </c>
      <c r="G11" s="17">
        <v>1441</v>
      </c>
      <c r="H11" s="17">
        <v>2440</v>
      </c>
      <c r="I11" s="17">
        <v>1990</v>
      </c>
      <c r="J11" s="17">
        <f>'Energy cooling'!Q16</f>
        <v>1116.2</v>
      </c>
      <c r="K11" s="17">
        <f>'Energy cooling'!R16</f>
        <v>1103.3</v>
      </c>
      <c r="L11" s="17">
        <f>'Energy cooling'!S16</f>
        <v>1090.6</v>
      </c>
      <c r="P11" s="1" t="s">
        <v>4</v>
      </c>
      <c r="Q11" s="1" t="s">
        <v>4</v>
      </c>
      <c r="R11" s="25">
        <v>1090.6</v>
      </c>
      <c r="S11" s="17">
        <v>2002</v>
      </c>
      <c r="T11" s="21">
        <f t="shared" si="0"/>
        <v>0.44696721311475407</v>
      </c>
      <c r="V11" s="9" t="s">
        <v>57</v>
      </c>
      <c r="W11" s="39" t="s">
        <v>15</v>
      </c>
      <c r="X11" s="40">
        <v>2006</v>
      </c>
      <c r="Z11" s="30" t="s">
        <v>26</v>
      </c>
      <c r="AA11" s="31">
        <v>1990</v>
      </c>
      <c r="AB11" t="s">
        <v>56</v>
      </c>
    </row>
    <row r="12" spans="1:28" ht="12.75">
      <c r="A12" t="s">
        <v>56</v>
      </c>
      <c r="B12" s="16" t="s">
        <v>14</v>
      </c>
      <c r="D12" s="17">
        <v>249</v>
      </c>
      <c r="E12" s="17">
        <v>380</v>
      </c>
      <c r="F12" s="17">
        <v>311</v>
      </c>
      <c r="G12" s="17">
        <v>344</v>
      </c>
      <c r="H12" s="17">
        <v>249</v>
      </c>
      <c r="I12" s="17">
        <v>1990</v>
      </c>
      <c r="J12" s="17">
        <f>'Energy cooling'!Q17</f>
        <v>250</v>
      </c>
      <c r="K12" s="17">
        <f>'Energy cooling'!R17</f>
        <v>250</v>
      </c>
      <c r="L12" s="17">
        <f>'Energy cooling'!S17</f>
        <v>282</v>
      </c>
      <c r="M12">
        <v>329</v>
      </c>
      <c r="N12">
        <v>344</v>
      </c>
      <c r="O12">
        <v>174</v>
      </c>
      <c r="P12" s="1" t="s">
        <v>4</v>
      </c>
      <c r="Q12" s="1" t="s">
        <v>4</v>
      </c>
      <c r="R12" s="25">
        <v>174</v>
      </c>
      <c r="S12" s="17">
        <v>2005</v>
      </c>
      <c r="T12" s="21">
        <f t="shared" si="0"/>
        <v>0.6987951807228916</v>
      </c>
      <c r="V12" s="9" t="s">
        <v>56</v>
      </c>
      <c r="W12" s="39" t="s">
        <v>18</v>
      </c>
      <c r="X12" s="40">
        <v>2006</v>
      </c>
      <c r="Z12" s="30" t="s">
        <v>33</v>
      </c>
      <c r="AA12" s="31">
        <v>1990</v>
      </c>
      <c r="AB12" t="s">
        <v>56</v>
      </c>
    </row>
    <row r="13" spans="1:28" ht="12.75">
      <c r="A13" t="s">
        <v>59</v>
      </c>
      <c r="B13" s="16" t="s">
        <v>15</v>
      </c>
      <c r="D13" s="17">
        <v>22267</v>
      </c>
      <c r="E13" s="17">
        <v>23987</v>
      </c>
      <c r="F13" s="17">
        <v>24070</v>
      </c>
      <c r="G13" s="17">
        <v>24474</v>
      </c>
      <c r="H13" s="17">
        <v>22267</v>
      </c>
      <c r="I13" s="17">
        <v>1990</v>
      </c>
      <c r="J13" s="17">
        <f>'Energy cooling'!Q18</f>
        <v>18338.9</v>
      </c>
      <c r="K13" s="17">
        <f>'Energy cooling'!R18</f>
        <v>19161.3</v>
      </c>
      <c r="L13" s="17">
        <f>'Energy cooling'!S18</f>
        <v>18529.6</v>
      </c>
      <c r="M13" s="1">
        <v>20278.4</v>
      </c>
      <c r="N13" s="1">
        <v>19262.4</v>
      </c>
      <c r="O13" s="1">
        <v>20059.2</v>
      </c>
      <c r="P13" s="1">
        <v>19072.2</v>
      </c>
      <c r="Q13" s="1" t="s">
        <v>4</v>
      </c>
      <c r="R13" s="25">
        <v>19072.2</v>
      </c>
      <c r="S13" s="17">
        <v>2006</v>
      </c>
      <c r="T13" s="21">
        <f t="shared" si="0"/>
        <v>0.8565231059415278</v>
      </c>
      <c r="V13" s="9" t="s">
        <v>59</v>
      </c>
      <c r="W13" s="39" t="s">
        <v>26</v>
      </c>
      <c r="X13" s="40">
        <v>2006</v>
      </c>
      <c r="Z13" s="30" t="s">
        <v>34</v>
      </c>
      <c r="AA13" s="31">
        <v>1990</v>
      </c>
      <c r="AB13" t="s">
        <v>56</v>
      </c>
    </row>
    <row r="14" spans="1:28" ht="12.75">
      <c r="A14" t="s">
        <v>56</v>
      </c>
      <c r="B14" s="16" t="s">
        <v>60</v>
      </c>
      <c r="D14" s="17"/>
      <c r="E14" s="17">
        <v>28776</v>
      </c>
      <c r="F14" s="17"/>
      <c r="G14" s="17"/>
      <c r="H14" s="17">
        <v>28776</v>
      </c>
      <c r="I14" s="17">
        <v>1991</v>
      </c>
      <c r="J14" s="17"/>
      <c r="K14" s="17">
        <f>'Energy cooling'!R19</f>
        <v>24837</v>
      </c>
      <c r="L14" s="17"/>
      <c r="N14">
        <v>22470.1</v>
      </c>
      <c r="P14" s="1" t="s">
        <v>4</v>
      </c>
      <c r="Q14" s="1" t="s">
        <v>4</v>
      </c>
      <c r="R14" s="25">
        <v>22740.1</v>
      </c>
      <c r="S14" s="17">
        <v>2004</v>
      </c>
      <c r="T14" s="21">
        <f t="shared" si="0"/>
        <v>0.7902453433416735</v>
      </c>
      <c r="V14" s="9" t="s">
        <v>56</v>
      </c>
      <c r="W14" s="39" t="s">
        <v>32</v>
      </c>
      <c r="X14" s="40">
        <v>2006</v>
      </c>
      <c r="Z14" s="30" t="s">
        <v>15</v>
      </c>
      <c r="AA14" s="31">
        <v>1990</v>
      </c>
      <c r="AB14" t="s">
        <v>59</v>
      </c>
    </row>
    <row r="15" spans="1:28" ht="12.75">
      <c r="A15" t="s">
        <v>59</v>
      </c>
      <c r="B15" s="16" t="s">
        <v>17</v>
      </c>
      <c r="D15" s="17">
        <v>135.3</v>
      </c>
      <c r="E15" s="17">
        <v>133.6</v>
      </c>
      <c r="F15" s="17">
        <v>137.5</v>
      </c>
      <c r="G15" s="17">
        <v>134.8</v>
      </c>
      <c r="H15" s="17">
        <v>135.3</v>
      </c>
      <c r="I15" s="17">
        <v>1990</v>
      </c>
      <c r="J15" s="17"/>
      <c r="K15" s="17"/>
      <c r="L15" s="17"/>
      <c r="P15" s="1" t="s">
        <v>4</v>
      </c>
      <c r="Q15" s="1">
        <v>100.4</v>
      </c>
      <c r="R15" s="32">
        <v>100.4</v>
      </c>
      <c r="S15" s="17">
        <v>2007</v>
      </c>
      <c r="T15" s="21">
        <f t="shared" si="0"/>
        <v>0.7420546932742055</v>
      </c>
      <c r="V15" s="9" t="s">
        <v>58</v>
      </c>
      <c r="W15" s="39" t="s">
        <v>34</v>
      </c>
      <c r="X15" s="40">
        <v>2006</v>
      </c>
      <c r="Z15" s="41" t="s">
        <v>17</v>
      </c>
      <c r="AA15" s="42">
        <v>1990</v>
      </c>
      <c r="AB15" t="s">
        <v>59</v>
      </c>
    </row>
    <row r="16" spans="1:28" ht="12.75">
      <c r="A16" t="s">
        <v>57</v>
      </c>
      <c r="B16" s="16" t="s">
        <v>18</v>
      </c>
      <c r="D16" s="17"/>
      <c r="E16" s="17"/>
      <c r="F16" s="17">
        <v>4783.6</v>
      </c>
      <c r="G16" s="17">
        <v>4512.5</v>
      </c>
      <c r="H16" s="17">
        <v>4783</v>
      </c>
      <c r="I16" s="17">
        <v>1992</v>
      </c>
      <c r="J16" s="17">
        <f>'Energy cooling'!Q21</f>
        <v>16743.4</v>
      </c>
      <c r="K16" s="17">
        <f>'Energy cooling'!R21</f>
        <v>18982.8</v>
      </c>
      <c r="L16" s="17">
        <f>'Energy cooling'!S21</f>
        <v>18961.8</v>
      </c>
      <c r="M16">
        <v>16598.6</v>
      </c>
      <c r="N16">
        <v>18794.6</v>
      </c>
      <c r="O16" s="1">
        <v>17626</v>
      </c>
      <c r="P16" s="1">
        <v>16578.4</v>
      </c>
      <c r="Q16" s="1" t="s">
        <v>4</v>
      </c>
      <c r="R16" s="25">
        <v>16578.4</v>
      </c>
      <c r="S16" s="17">
        <v>2006</v>
      </c>
      <c r="T16" s="21">
        <f t="shared" si="0"/>
        <v>3.4661091365251937</v>
      </c>
      <c r="V16" s="9" t="s">
        <v>57</v>
      </c>
      <c r="W16" s="39" t="s">
        <v>35</v>
      </c>
      <c r="X16" s="40">
        <v>2006</v>
      </c>
      <c r="Z16" s="43" t="s">
        <v>29</v>
      </c>
      <c r="AA16" s="44">
        <v>1991</v>
      </c>
      <c r="AB16" t="s">
        <v>57</v>
      </c>
    </row>
    <row r="17" spans="1:28" ht="12.75">
      <c r="A17" t="s">
        <v>56</v>
      </c>
      <c r="B17" s="16" t="s">
        <v>19</v>
      </c>
      <c r="D17" s="17"/>
      <c r="E17" s="17">
        <v>0</v>
      </c>
      <c r="F17" s="17">
        <v>0</v>
      </c>
      <c r="G17" s="17">
        <v>0</v>
      </c>
      <c r="H17" s="17"/>
      <c r="I17" s="17"/>
      <c r="J17" s="17">
        <f>'Energy cooling'!Q22</f>
        <v>0</v>
      </c>
      <c r="K17" s="17">
        <f>'Energy cooling'!R22</f>
        <v>0</v>
      </c>
      <c r="L17" s="17">
        <f>'Energy cooling'!S22</f>
        <v>0</v>
      </c>
      <c r="M17">
        <v>0</v>
      </c>
      <c r="N17">
        <v>0</v>
      </c>
      <c r="O17">
        <v>0</v>
      </c>
      <c r="P17" s="1" t="s">
        <v>4</v>
      </c>
      <c r="Q17" s="1" t="s">
        <v>4</v>
      </c>
      <c r="R17" s="25">
        <v>0</v>
      </c>
      <c r="S17" s="17">
        <v>2005</v>
      </c>
      <c r="T17" s="35"/>
      <c r="V17" s="9"/>
      <c r="W17" s="45" t="s">
        <v>7</v>
      </c>
      <c r="X17" s="46">
        <v>2007</v>
      </c>
      <c r="Z17" s="43" t="s">
        <v>60</v>
      </c>
      <c r="AA17" s="44">
        <v>1991</v>
      </c>
      <c r="AB17" t="s">
        <v>56</v>
      </c>
    </row>
    <row r="18" spans="1:28" ht="12.75">
      <c r="A18" t="s">
        <v>56</v>
      </c>
      <c r="B18" s="16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P18" s="1" t="s">
        <v>4</v>
      </c>
      <c r="Q18" s="1" t="s">
        <v>4</v>
      </c>
      <c r="R18" s="1"/>
      <c r="S18" s="17"/>
      <c r="V18" s="9" t="s">
        <v>57</v>
      </c>
      <c r="W18" s="47" t="s">
        <v>8</v>
      </c>
      <c r="X18" s="46">
        <v>2007</v>
      </c>
      <c r="Z18" s="43" t="s">
        <v>32</v>
      </c>
      <c r="AA18" s="44">
        <v>1991</v>
      </c>
      <c r="AB18" t="s">
        <v>59</v>
      </c>
    </row>
    <row r="19" spans="1:28" ht="12.75">
      <c r="A19" t="s">
        <v>59</v>
      </c>
      <c r="B19" s="16" t="s">
        <v>21</v>
      </c>
      <c r="D19" s="17"/>
      <c r="E19" s="17"/>
      <c r="F19" s="17"/>
      <c r="G19" s="17"/>
      <c r="H19" s="17"/>
      <c r="I19" s="17"/>
      <c r="J19" s="17"/>
      <c r="K19" s="17"/>
      <c r="L19" s="17"/>
      <c r="P19" s="1" t="s">
        <v>4</v>
      </c>
      <c r="Q19" s="1" t="s">
        <v>4</v>
      </c>
      <c r="R19" s="1"/>
      <c r="S19" s="17"/>
      <c r="V19" s="9" t="s">
        <v>59</v>
      </c>
      <c r="W19" s="45" t="s">
        <v>10</v>
      </c>
      <c r="X19" s="46">
        <v>2007</v>
      </c>
      <c r="Z19" s="48" t="s">
        <v>18</v>
      </c>
      <c r="AA19" s="49">
        <v>1992</v>
      </c>
      <c r="AB19" t="s">
        <v>57</v>
      </c>
    </row>
    <row r="20" spans="1:28" ht="12.75">
      <c r="A20" t="s">
        <v>57</v>
      </c>
      <c r="B20" s="16" t="s">
        <v>22</v>
      </c>
      <c r="D20" s="17"/>
      <c r="E20" s="17"/>
      <c r="F20" s="17"/>
      <c r="G20" s="17"/>
      <c r="H20" s="17"/>
      <c r="I20" s="17"/>
      <c r="J20" s="17"/>
      <c r="K20" s="17"/>
      <c r="L20" s="17">
        <f>'Energy cooling'!S25</f>
        <v>18.6</v>
      </c>
      <c r="M20">
        <v>19.7</v>
      </c>
      <c r="N20">
        <v>25.5</v>
      </c>
      <c r="O20">
        <v>30.3</v>
      </c>
      <c r="P20" s="1">
        <v>2.1</v>
      </c>
      <c r="Q20" s="1">
        <v>2.2</v>
      </c>
      <c r="R20" s="32">
        <v>2.2</v>
      </c>
      <c r="S20" s="17">
        <v>2007</v>
      </c>
      <c r="T20" s="35"/>
      <c r="V20" s="9" t="s">
        <v>57</v>
      </c>
      <c r="W20" s="45" t="s">
        <v>17</v>
      </c>
      <c r="X20" s="46">
        <v>2007</v>
      </c>
      <c r="Z20" s="50" t="s">
        <v>35</v>
      </c>
      <c r="AA20" s="51">
        <v>1994</v>
      </c>
      <c r="AB20" t="s">
        <v>58</v>
      </c>
    </row>
    <row r="21" spans="1:28" ht="12.75">
      <c r="A21" t="s">
        <v>57</v>
      </c>
      <c r="B21" s="16" t="s">
        <v>23</v>
      </c>
      <c r="D21" s="17"/>
      <c r="E21" s="17"/>
      <c r="F21" s="17"/>
      <c r="G21" s="17"/>
      <c r="H21" s="17"/>
      <c r="I21" s="17"/>
      <c r="J21" s="17"/>
      <c r="K21" s="17">
        <f>'Energy cooling'!R26</f>
        <v>2486</v>
      </c>
      <c r="L21" s="17">
        <f>'Energy cooling'!S26</f>
        <v>2863.2</v>
      </c>
      <c r="M21">
        <v>3043.5</v>
      </c>
      <c r="N21">
        <v>3007.2</v>
      </c>
      <c r="O21">
        <v>2098</v>
      </c>
      <c r="P21" s="1">
        <v>1787.9</v>
      </c>
      <c r="Q21" s="1">
        <v>1979.4</v>
      </c>
      <c r="R21" s="32">
        <v>1979.4</v>
      </c>
      <c r="S21" s="17">
        <v>2007</v>
      </c>
      <c r="T21" s="35"/>
      <c r="V21" s="9" t="s">
        <v>57</v>
      </c>
      <c r="W21" s="52" t="s">
        <v>22</v>
      </c>
      <c r="X21" s="46">
        <v>2007</v>
      </c>
      <c r="Z21" s="50" t="s">
        <v>6</v>
      </c>
      <c r="AA21" s="51">
        <v>1994</v>
      </c>
      <c r="AB21" t="s">
        <v>56</v>
      </c>
    </row>
    <row r="22" spans="1:28" ht="12.75">
      <c r="A22" t="s">
        <v>56</v>
      </c>
      <c r="B22" s="16" t="s">
        <v>61</v>
      </c>
      <c r="D22" s="17"/>
      <c r="E22" s="17"/>
      <c r="F22" s="17"/>
      <c r="G22" s="17"/>
      <c r="H22" s="17"/>
      <c r="I22" s="17"/>
      <c r="J22" s="17"/>
      <c r="K22" s="17"/>
      <c r="L22" s="17"/>
      <c r="P22" s="1" t="s">
        <v>4</v>
      </c>
      <c r="Q22" s="1" t="s">
        <v>4</v>
      </c>
      <c r="R22" s="1"/>
      <c r="S22" s="17"/>
      <c r="V22" s="9" t="s">
        <v>57</v>
      </c>
      <c r="W22" s="52" t="s">
        <v>23</v>
      </c>
      <c r="X22" s="46">
        <v>2007</v>
      </c>
      <c r="Z22" s="53" t="s">
        <v>22</v>
      </c>
      <c r="AA22" s="29" t="s">
        <v>69</v>
      </c>
      <c r="AB22" t="s">
        <v>57</v>
      </c>
    </row>
    <row r="23" spans="1:28" ht="12.75">
      <c r="A23" t="s">
        <v>58</v>
      </c>
      <c r="B23" s="16" t="s">
        <v>25</v>
      </c>
      <c r="D23" s="17"/>
      <c r="E23" s="17"/>
      <c r="F23" s="17"/>
      <c r="G23" s="17"/>
      <c r="H23" s="17"/>
      <c r="I23" s="17"/>
      <c r="J23" s="17"/>
      <c r="K23" s="17"/>
      <c r="L23" s="17"/>
      <c r="P23" s="1" t="s">
        <v>4</v>
      </c>
      <c r="Q23" s="1" t="s">
        <v>4</v>
      </c>
      <c r="R23" s="32"/>
      <c r="S23" s="17"/>
      <c r="V23" s="9" t="s">
        <v>57</v>
      </c>
      <c r="W23" s="45" t="s">
        <v>27</v>
      </c>
      <c r="X23" s="46">
        <v>2007</v>
      </c>
      <c r="Z23" s="53" t="s">
        <v>23</v>
      </c>
      <c r="AA23" s="29" t="s">
        <v>69</v>
      </c>
      <c r="AB23" t="s">
        <v>57</v>
      </c>
    </row>
    <row r="24" spans="1:28" ht="12.75">
      <c r="A24" t="s">
        <v>56</v>
      </c>
      <c r="B24" s="16" t="s">
        <v>26</v>
      </c>
      <c r="D24" s="17">
        <v>5141</v>
      </c>
      <c r="E24" s="17">
        <v>5140</v>
      </c>
      <c r="F24" s="17"/>
      <c r="G24" s="17"/>
      <c r="H24" s="17">
        <v>5141</v>
      </c>
      <c r="I24" s="17">
        <v>1990</v>
      </c>
      <c r="J24" s="17"/>
      <c r="K24" s="17">
        <f>'Energy cooling'!R29</f>
        <v>6206.4</v>
      </c>
      <c r="L24" s="17"/>
      <c r="M24">
        <v>5568.5</v>
      </c>
      <c r="N24">
        <v>5539</v>
      </c>
      <c r="O24">
        <v>5942.5</v>
      </c>
      <c r="P24" s="1">
        <v>5202.7</v>
      </c>
      <c r="Q24" s="1" t="s">
        <v>4</v>
      </c>
      <c r="R24" s="25">
        <v>5202.7</v>
      </c>
      <c r="S24" s="17">
        <v>2006</v>
      </c>
      <c r="T24" s="21">
        <f>R24/H24</f>
        <v>1.0120015561174869</v>
      </c>
      <c r="V24" s="9" t="s">
        <v>57</v>
      </c>
      <c r="W24" s="45" t="s">
        <v>29</v>
      </c>
      <c r="X24" s="46">
        <v>2007</v>
      </c>
      <c r="Z24" s="53" t="s">
        <v>30</v>
      </c>
      <c r="AA24" s="29" t="s">
        <v>69</v>
      </c>
      <c r="AB24" t="s">
        <v>57</v>
      </c>
    </row>
    <row r="25" spans="1:28" ht="12.75">
      <c r="A25" t="s">
        <v>57</v>
      </c>
      <c r="B25" s="16" t="s">
        <v>27</v>
      </c>
      <c r="D25" s="17">
        <v>7301.9</v>
      </c>
      <c r="E25" s="17">
        <v>6897.3</v>
      </c>
      <c r="F25" s="17">
        <v>6631.3</v>
      </c>
      <c r="G25" s="17">
        <v>6584.7</v>
      </c>
      <c r="H25" s="17">
        <v>7301.9</v>
      </c>
      <c r="I25" s="17">
        <v>1990</v>
      </c>
      <c r="J25" s="17">
        <f>'Energy cooling'!Q30</f>
        <v>6633.8</v>
      </c>
      <c r="K25" s="17">
        <f>'Energy cooling'!R30</f>
        <v>6588.5</v>
      </c>
      <c r="L25" s="17">
        <f>'Energy cooling'!S30</f>
        <v>6737.4</v>
      </c>
      <c r="M25">
        <v>6954.6</v>
      </c>
      <c r="N25">
        <v>6866.5</v>
      </c>
      <c r="O25">
        <v>6710.6</v>
      </c>
      <c r="P25" s="1">
        <v>7437.8</v>
      </c>
      <c r="Q25" s="1">
        <v>7213.1</v>
      </c>
      <c r="R25" s="32">
        <v>7213.1</v>
      </c>
      <c r="S25" s="17">
        <v>2007</v>
      </c>
      <c r="T25" s="21">
        <f>R25/H25</f>
        <v>0.9878387816869583</v>
      </c>
      <c r="V25" s="9" t="s">
        <v>56</v>
      </c>
      <c r="W25" s="52" t="s">
        <v>31</v>
      </c>
      <c r="X25" s="46">
        <v>2007</v>
      </c>
      <c r="Z25" s="53" t="s">
        <v>31</v>
      </c>
      <c r="AA25" s="29" t="s">
        <v>69</v>
      </c>
      <c r="AB25" t="s">
        <v>57</v>
      </c>
    </row>
    <row r="26" spans="1:28" ht="12.75">
      <c r="A26" t="s">
        <v>59</v>
      </c>
      <c r="B26" s="16" t="s">
        <v>28</v>
      </c>
      <c r="D26" s="17"/>
      <c r="E26" s="17">
        <v>2000</v>
      </c>
      <c r="F26" s="17"/>
      <c r="G26" s="17"/>
      <c r="H26" s="17">
        <v>2000</v>
      </c>
      <c r="I26" s="17">
        <v>1991</v>
      </c>
      <c r="J26" s="17"/>
      <c r="K26" s="17"/>
      <c r="L26" s="17"/>
      <c r="P26" s="1" t="s">
        <v>4</v>
      </c>
      <c r="Q26" s="1" t="s">
        <v>4</v>
      </c>
      <c r="R26" s="1"/>
      <c r="S26" s="17"/>
      <c r="V26" s="9" t="s">
        <v>58</v>
      </c>
      <c r="W26" s="45" t="s">
        <v>33</v>
      </c>
      <c r="X26" s="46">
        <v>2007</v>
      </c>
      <c r="Z26" s="53" t="s">
        <v>9</v>
      </c>
      <c r="AA26" s="29" t="s">
        <v>69</v>
      </c>
      <c r="AB26" t="s">
        <v>58</v>
      </c>
    </row>
    <row r="27" spans="1:28" ht="12.75">
      <c r="A27" t="s">
        <v>57</v>
      </c>
      <c r="B27" s="16" t="s">
        <v>29</v>
      </c>
      <c r="D27" s="17"/>
      <c r="E27" s="17">
        <v>2085</v>
      </c>
      <c r="F27" s="17">
        <v>3007</v>
      </c>
      <c r="G27" s="17">
        <v>2060</v>
      </c>
      <c r="H27" s="17">
        <v>2085</v>
      </c>
      <c r="I27" s="17">
        <v>1991</v>
      </c>
      <c r="J27" s="17">
        <f>'Energy cooling'!Q32</f>
        <v>3356</v>
      </c>
      <c r="K27" s="17">
        <f>'Energy cooling'!R32</f>
        <v>2918</v>
      </c>
      <c r="L27" s="17">
        <f>'Energy cooling'!S32</f>
        <v>2917</v>
      </c>
      <c r="M27">
        <v>2390</v>
      </c>
      <c r="N27">
        <v>2615</v>
      </c>
      <c r="O27">
        <v>2237</v>
      </c>
      <c r="P27" s="1">
        <v>2443</v>
      </c>
      <c r="Q27" s="1">
        <v>3069.6</v>
      </c>
      <c r="R27" s="32">
        <v>3069.6</v>
      </c>
      <c r="S27" s="17">
        <v>2007</v>
      </c>
      <c r="T27" s="21">
        <f>R27/H27</f>
        <v>1.4722302158273382</v>
      </c>
      <c r="V27" s="9" t="s">
        <v>56</v>
      </c>
      <c r="W27" s="53" t="s">
        <v>9</v>
      </c>
      <c r="X27" s="54"/>
      <c r="Z27" s="53" t="s">
        <v>70</v>
      </c>
      <c r="AA27" s="29" t="s">
        <v>69</v>
      </c>
      <c r="AB27" t="s">
        <v>58</v>
      </c>
    </row>
    <row r="28" spans="1:28" ht="12.75">
      <c r="A28" t="s">
        <v>57</v>
      </c>
      <c r="B28" s="16" t="s">
        <v>30</v>
      </c>
      <c r="D28" s="17"/>
      <c r="E28" s="17"/>
      <c r="F28" s="17"/>
      <c r="G28" s="17"/>
      <c r="H28" s="17"/>
      <c r="I28" s="17"/>
      <c r="J28" s="17"/>
      <c r="K28" s="17"/>
      <c r="L28" s="17"/>
      <c r="P28" s="1" t="s">
        <v>4</v>
      </c>
      <c r="Q28" s="1" t="s">
        <v>4</v>
      </c>
      <c r="R28" s="1"/>
      <c r="S28" s="17"/>
      <c r="V28" s="9" t="s">
        <v>56</v>
      </c>
      <c r="W28" s="53" t="s">
        <v>20</v>
      </c>
      <c r="X28" s="54"/>
      <c r="Z28" s="53" t="s">
        <v>25</v>
      </c>
      <c r="AA28" s="29" t="s">
        <v>69</v>
      </c>
      <c r="AB28" t="s">
        <v>58</v>
      </c>
    </row>
    <row r="29" spans="1:28" ht="12.75">
      <c r="A29" t="s">
        <v>57</v>
      </c>
      <c r="B29" s="16" t="s">
        <v>31</v>
      </c>
      <c r="D29" s="17"/>
      <c r="E29" s="17"/>
      <c r="F29" s="17"/>
      <c r="G29" s="17"/>
      <c r="H29" s="17"/>
      <c r="I29" s="17"/>
      <c r="J29" s="17"/>
      <c r="K29" s="17">
        <f>'Energy cooling'!R34</f>
        <v>564.1</v>
      </c>
      <c r="L29" s="17">
        <f>'Energy cooling'!S34</f>
        <v>621.6</v>
      </c>
      <c r="M29">
        <v>587.9</v>
      </c>
      <c r="N29">
        <v>746.5</v>
      </c>
      <c r="O29">
        <v>685.9</v>
      </c>
      <c r="P29" s="1">
        <v>666.8</v>
      </c>
      <c r="Q29" s="1">
        <v>706.3</v>
      </c>
      <c r="R29" s="32">
        <v>706.3</v>
      </c>
      <c r="S29" s="17">
        <v>2007</v>
      </c>
      <c r="T29" s="35"/>
      <c r="V29" s="9" t="s">
        <v>59</v>
      </c>
      <c r="W29" s="53" t="s">
        <v>21</v>
      </c>
      <c r="X29" s="54"/>
      <c r="Z29" s="53" t="s">
        <v>11</v>
      </c>
      <c r="AA29" s="29" t="s">
        <v>69</v>
      </c>
      <c r="AB29" t="s">
        <v>56</v>
      </c>
    </row>
    <row r="30" spans="1:28" ht="12.75">
      <c r="A30" t="s">
        <v>59</v>
      </c>
      <c r="B30" s="16" t="s">
        <v>32</v>
      </c>
      <c r="D30" s="17"/>
      <c r="E30" s="17">
        <v>4500</v>
      </c>
      <c r="F30" s="17"/>
      <c r="G30" s="17">
        <v>4550</v>
      </c>
      <c r="H30" s="17">
        <v>4500</v>
      </c>
      <c r="I30" s="17">
        <v>1991</v>
      </c>
      <c r="J30" s="17">
        <f>'Energy cooling'!Q35</f>
        <v>5929.3</v>
      </c>
      <c r="K30" s="17">
        <f>'Energy cooling'!R35</f>
        <v>6029.9</v>
      </c>
      <c r="L30" s="17">
        <f>'Energy cooling'!S35</f>
        <v>6167.5</v>
      </c>
      <c r="M30">
        <v>6265.6</v>
      </c>
      <c r="N30">
        <v>6256.2</v>
      </c>
      <c r="O30" s="1">
        <v>6650</v>
      </c>
      <c r="P30" s="1">
        <v>6525</v>
      </c>
      <c r="Q30" s="1" t="s">
        <v>4</v>
      </c>
      <c r="R30" s="25">
        <v>6525</v>
      </c>
      <c r="S30" s="17">
        <v>2006</v>
      </c>
      <c r="T30" s="21">
        <f>R30/H30</f>
        <v>1.45</v>
      </c>
      <c r="V30" s="9" t="s">
        <v>56</v>
      </c>
      <c r="W30" s="53" t="s">
        <v>61</v>
      </c>
      <c r="X30" s="54"/>
      <c r="Z30" s="53" t="s">
        <v>19</v>
      </c>
      <c r="AA30" s="29" t="s">
        <v>69</v>
      </c>
      <c r="AB30" t="s">
        <v>56</v>
      </c>
    </row>
    <row r="31" spans="1:28" ht="12.75">
      <c r="A31" t="s">
        <v>56</v>
      </c>
      <c r="B31" s="16" t="s">
        <v>33</v>
      </c>
      <c r="D31" s="17">
        <v>26</v>
      </c>
      <c r="E31" s="17">
        <v>26</v>
      </c>
      <c r="F31" s="17">
        <v>26</v>
      </c>
      <c r="G31" s="17">
        <v>26</v>
      </c>
      <c r="H31" s="17">
        <v>26</v>
      </c>
      <c r="I31" s="17">
        <v>1990</v>
      </c>
      <c r="J31" s="17">
        <f>'Energy cooling'!Q36</f>
        <v>97</v>
      </c>
      <c r="K31" s="17">
        <f>'Energy cooling'!R36</f>
        <v>97</v>
      </c>
      <c r="L31" s="17">
        <f>'Energy cooling'!S36</f>
        <v>97</v>
      </c>
      <c r="M31">
        <v>97</v>
      </c>
      <c r="N31">
        <v>97</v>
      </c>
      <c r="O31" s="5">
        <v>103</v>
      </c>
      <c r="P31" s="1">
        <v>103</v>
      </c>
      <c r="Q31" s="1">
        <v>103</v>
      </c>
      <c r="R31" s="32">
        <v>103</v>
      </c>
      <c r="S31" s="17">
        <v>2007</v>
      </c>
      <c r="T31" s="21">
        <f>R31/H31</f>
        <v>3.9615384615384617</v>
      </c>
      <c r="V31" s="9" t="s">
        <v>58</v>
      </c>
      <c r="W31" s="53" t="s">
        <v>25</v>
      </c>
      <c r="X31" s="54"/>
      <c r="Z31" s="53" t="s">
        <v>20</v>
      </c>
      <c r="AA31" s="29" t="s">
        <v>69</v>
      </c>
      <c r="AB31" t="s">
        <v>56</v>
      </c>
    </row>
    <row r="32" spans="1:28" ht="12.75">
      <c r="A32" t="s">
        <v>56</v>
      </c>
      <c r="B32" s="16" t="s">
        <v>34</v>
      </c>
      <c r="D32" s="17">
        <v>1503</v>
      </c>
      <c r="E32" s="17">
        <v>1503</v>
      </c>
      <c r="F32" s="17">
        <v>1503</v>
      </c>
      <c r="G32" s="17">
        <v>1503</v>
      </c>
      <c r="H32" s="17">
        <v>1503</v>
      </c>
      <c r="I32" s="17">
        <v>1990</v>
      </c>
      <c r="J32" s="17">
        <f>'Energy cooling'!Q37</f>
        <v>1503</v>
      </c>
      <c r="K32" s="17">
        <f>'Energy cooling'!R37</f>
        <v>1503</v>
      </c>
      <c r="L32" s="17">
        <f>'Energy cooling'!S37</f>
        <v>1503</v>
      </c>
      <c r="M32">
        <v>1503</v>
      </c>
      <c r="N32">
        <v>1503</v>
      </c>
      <c r="O32">
        <v>1503</v>
      </c>
      <c r="P32" s="1">
        <v>1680</v>
      </c>
      <c r="Q32" s="1" t="s">
        <v>4</v>
      </c>
      <c r="R32" s="25">
        <v>1680</v>
      </c>
      <c r="S32" s="17">
        <v>2006</v>
      </c>
      <c r="T32" s="21">
        <f>R32/H32</f>
        <v>1.1177644710578842</v>
      </c>
      <c r="V32" s="9" t="s">
        <v>59</v>
      </c>
      <c r="W32" s="53" t="s">
        <v>28</v>
      </c>
      <c r="X32" s="54"/>
      <c r="Z32" s="53" t="s">
        <v>61</v>
      </c>
      <c r="AA32" s="29" t="s">
        <v>69</v>
      </c>
      <c r="AB32" t="s">
        <v>56</v>
      </c>
    </row>
    <row r="33" spans="1:28" ht="12.75">
      <c r="A33" t="s">
        <v>58</v>
      </c>
      <c r="B33" s="16" t="s">
        <v>35</v>
      </c>
      <c r="D33" s="17"/>
      <c r="E33" s="17"/>
      <c r="F33" s="17"/>
      <c r="G33" s="17"/>
      <c r="H33" s="17">
        <v>67.3</v>
      </c>
      <c r="I33" s="17">
        <v>1994</v>
      </c>
      <c r="J33" s="17">
        <f>'Energy cooling'!Q38</f>
        <v>78.6</v>
      </c>
      <c r="K33" s="17">
        <f>'Energy cooling'!R38</f>
        <v>84.9</v>
      </c>
      <c r="L33" s="17">
        <f>'Energy cooling'!S38</f>
        <v>67.6</v>
      </c>
      <c r="M33">
        <v>54</v>
      </c>
      <c r="N33">
        <v>54.2</v>
      </c>
      <c r="P33" s="1">
        <v>61.7</v>
      </c>
      <c r="Q33" s="1" t="s">
        <v>4</v>
      </c>
      <c r="R33" s="25">
        <v>61.7</v>
      </c>
      <c r="S33" s="17">
        <v>2006</v>
      </c>
      <c r="T33" s="21">
        <f>R33/H33</f>
        <v>0.9167904903417534</v>
      </c>
      <c r="V33" s="9" t="s">
        <v>57</v>
      </c>
      <c r="W33" s="53" t="s">
        <v>30</v>
      </c>
      <c r="X33" s="54"/>
      <c r="Z33" s="53" t="s">
        <v>71</v>
      </c>
      <c r="AA33" s="29" t="s">
        <v>69</v>
      </c>
      <c r="AB33" t="s">
        <v>56</v>
      </c>
    </row>
    <row r="34" spans="1:28" ht="12.75">
      <c r="A34" t="s">
        <v>56</v>
      </c>
      <c r="B34" s="16" t="s">
        <v>36</v>
      </c>
      <c r="D34" s="17"/>
      <c r="E34" s="17"/>
      <c r="F34" s="17"/>
      <c r="G34" s="17"/>
      <c r="H34" s="17"/>
      <c r="I34" s="17"/>
      <c r="J34" s="17"/>
      <c r="K34" s="17"/>
      <c r="L34" s="17"/>
      <c r="P34" s="1"/>
      <c r="Q34" s="1"/>
      <c r="V34" s="9" t="s">
        <v>56</v>
      </c>
      <c r="W34" s="53" t="s">
        <v>36</v>
      </c>
      <c r="X34" s="54"/>
      <c r="Z34" s="53" t="s">
        <v>36</v>
      </c>
      <c r="AA34" s="29" t="s">
        <v>69</v>
      </c>
      <c r="AB34" t="s">
        <v>56</v>
      </c>
    </row>
    <row r="35" spans="18:28" ht="12.75">
      <c r="R35" s="1"/>
      <c r="Z35" s="53" t="s">
        <v>21</v>
      </c>
      <c r="AA35" s="29" t="s">
        <v>69</v>
      </c>
      <c r="AB35" t="s">
        <v>59</v>
      </c>
    </row>
    <row r="36" spans="10:28" ht="12.75">
      <c r="J36" s="18"/>
      <c r="K36" s="19" t="s">
        <v>62</v>
      </c>
      <c r="R36" s="1"/>
      <c r="Z36" s="53" t="s">
        <v>72</v>
      </c>
      <c r="AA36" s="29" t="s">
        <v>69</v>
      </c>
      <c r="AB36" t="s">
        <v>59</v>
      </c>
    </row>
    <row r="37" spans="10:28" ht="12.75">
      <c r="J37" s="55"/>
      <c r="K37" s="56" t="s">
        <v>73</v>
      </c>
      <c r="R37" s="1"/>
      <c r="Z37" s="53" t="s">
        <v>28</v>
      </c>
      <c r="AA37" s="29" t="s">
        <v>69</v>
      </c>
      <c r="AB37" t="s">
        <v>59</v>
      </c>
    </row>
    <row r="38" spans="10:27" ht="12.75">
      <c r="J38" s="57"/>
      <c r="K38" s="56" t="s">
        <v>74</v>
      </c>
      <c r="R38" s="25"/>
      <c r="Z38" s="28" t="s">
        <v>8</v>
      </c>
      <c r="AA38" s="29" t="s">
        <v>69</v>
      </c>
    </row>
    <row r="39" spans="18:27" ht="12.75">
      <c r="R39" s="25"/>
      <c r="Z39" s="28" t="s">
        <v>75</v>
      </c>
      <c r="AA39" s="29" t="s">
        <v>69</v>
      </c>
    </row>
    <row r="40" spans="18:27" ht="12.75">
      <c r="R40" s="32"/>
      <c r="Z40" s="28" t="s">
        <v>76</v>
      </c>
      <c r="AA40" s="29" t="s">
        <v>69</v>
      </c>
    </row>
    <row r="41" spans="18:27" ht="12.75">
      <c r="R41" s="1"/>
      <c r="Z41" s="28" t="s">
        <v>77</v>
      </c>
      <c r="AA41" s="29" t="s">
        <v>69</v>
      </c>
    </row>
    <row r="42" spans="18:27" ht="12.75">
      <c r="R42" s="25"/>
      <c r="Z42" s="28" t="s">
        <v>78</v>
      </c>
      <c r="AA42" s="29" t="s">
        <v>69</v>
      </c>
    </row>
    <row r="43" spans="26:27" ht="12.75">
      <c r="Z43" s="28" t="s">
        <v>79</v>
      </c>
      <c r="AA43" s="29" t="s">
        <v>69</v>
      </c>
    </row>
  </sheetData>
  <mergeCells count="2">
    <mergeCell ref="Z1:AA1"/>
    <mergeCell ref="V1:X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workbookViewId="0" topLeftCell="E1">
      <selection activeCell="O20" sqref="O20"/>
    </sheetView>
  </sheetViews>
  <sheetFormatPr defaultColWidth="9.140625" defaultRowHeight="12.75"/>
  <cols>
    <col min="3" max="4" width="9.140625" style="20" customWidth="1"/>
    <col min="5" max="5" width="7.00390625" style="0" customWidth="1"/>
    <col min="6" max="7" width="13.57421875" style="61" customWidth="1"/>
    <col min="8" max="8" width="26.57421875" style="0" customWidth="1"/>
    <col min="9" max="9" width="18.140625" style="0" customWidth="1"/>
    <col min="10" max="10" width="14.421875" style="0" customWidth="1"/>
    <col min="11" max="11" width="18.8515625" style="59" customWidth="1"/>
    <col min="12" max="12" width="26.7109375" style="80" customWidth="1"/>
    <col min="13" max="13" width="9.140625" style="80" customWidth="1"/>
    <col min="14" max="14" width="12.57421875" style="80" customWidth="1"/>
    <col min="15" max="15" width="9.140625" style="80" customWidth="1"/>
    <col min="16" max="16" width="20.28125" style="80" customWidth="1"/>
    <col min="17" max="17" width="9.140625" style="80" customWidth="1"/>
    <col min="18" max="18" width="12.57421875" style="80" customWidth="1"/>
    <col min="19" max="20" width="9.140625" style="80" customWidth="1"/>
    <col min="21" max="21" width="22.7109375" style="80" customWidth="1"/>
    <col min="22" max="22" width="14.28125" style="80" customWidth="1"/>
    <col min="23" max="23" width="9.140625" style="80" customWidth="1"/>
    <col min="24" max="24" width="20.421875" style="80" customWidth="1"/>
    <col min="25" max="26" width="9.140625" style="80" customWidth="1"/>
  </cols>
  <sheetData>
    <row r="1" spans="1:7" ht="12.75">
      <c r="A1" s="14"/>
      <c r="B1" s="14"/>
      <c r="C1" s="14" t="s">
        <v>65</v>
      </c>
      <c r="D1" s="14" t="s">
        <v>66</v>
      </c>
      <c r="F1" s="58" t="s">
        <v>80</v>
      </c>
      <c r="G1" s="58"/>
    </row>
    <row r="2" spans="1:7" ht="12.75">
      <c r="A2" s="14"/>
      <c r="B2" s="14"/>
      <c r="C2" s="14"/>
      <c r="D2" s="14"/>
      <c r="F2" s="58"/>
      <c r="G2" s="58"/>
    </row>
    <row r="3" spans="1:8" ht="12.75">
      <c r="A3" t="s">
        <v>57</v>
      </c>
      <c r="B3" s="16" t="s">
        <v>7</v>
      </c>
      <c r="C3" s="17">
        <v>3622.4</v>
      </c>
      <c r="D3" s="1">
        <v>3861.6</v>
      </c>
      <c r="F3" s="60">
        <f aca="true" t="shared" si="0" ref="F3:F9">D3/C3</f>
        <v>1.0660335689045937</v>
      </c>
      <c r="H3" s="62" t="s">
        <v>81</v>
      </c>
    </row>
    <row r="4" spans="1:10" ht="12.75">
      <c r="A4" t="s">
        <v>57</v>
      </c>
      <c r="B4" s="16" t="s">
        <v>10</v>
      </c>
      <c r="C4" s="17">
        <v>1062</v>
      </c>
      <c r="D4" s="1">
        <v>607.1</v>
      </c>
      <c r="F4" s="60">
        <f t="shared" si="0"/>
        <v>0.5716572504708098</v>
      </c>
      <c r="I4" s="59" t="s">
        <v>82</v>
      </c>
      <c r="J4" s="59" t="s">
        <v>83</v>
      </c>
    </row>
    <row r="5" spans="1:11" ht="12.75">
      <c r="A5" t="s">
        <v>57</v>
      </c>
      <c r="B5" s="16" t="s">
        <v>13</v>
      </c>
      <c r="C5" s="17">
        <v>2440</v>
      </c>
      <c r="D5" s="63">
        <v>1090.6</v>
      </c>
      <c r="F5" s="60">
        <f t="shared" si="0"/>
        <v>0.44696721311475407</v>
      </c>
      <c r="I5" s="14" t="s">
        <v>84</v>
      </c>
      <c r="J5" s="14" t="s">
        <v>84</v>
      </c>
      <c r="K5" s="14" t="s">
        <v>85</v>
      </c>
    </row>
    <row r="6" spans="1:16" ht="12.75">
      <c r="A6" t="s">
        <v>57</v>
      </c>
      <c r="B6" s="16" t="s">
        <v>18</v>
      </c>
      <c r="C6" s="25">
        <v>4783</v>
      </c>
      <c r="D6" s="1">
        <v>4720</v>
      </c>
      <c r="F6" s="60">
        <f t="shared" si="0"/>
        <v>0.9868283504076939</v>
      </c>
      <c r="L6" s="98"/>
      <c r="M6" s="99"/>
      <c r="N6" s="100"/>
      <c r="O6" s="101"/>
      <c r="P6" s="102"/>
    </row>
    <row r="7" spans="1:19" ht="12.75">
      <c r="A7" t="s">
        <v>57</v>
      </c>
      <c r="B7" s="16" t="s">
        <v>27</v>
      </c>
      <c r="C7" s="17">
        <v>7301.9</v>
      </c>
      <c r="D7" s="1">
        <v>7213.1</v>
      </c>
      <c r="F7" s="60">
        <f t="shared" si="0"/>
        <v>0.9878387816869583</v>
      </c>
      <c r="H7" t="s">
        <v>86</v>
      </c>
      <c r="I7" s="64">
        <f>C9</f>
        <v>21294.3</v>
      </c>
      <c r="J7" s="64">
        <f>D9</f>
        <v>20562</v>
      </c>
      <c r="K7" s="65">
        <f>((I7-J7))/I7</f>
        <v>0.03438948450993925</v>
      </c>
      <c r="L7" s="103"/>
      <c r="M7" s="104"/>
      <c r="N7" s="105"/>
      <c r="O7" s="106"/>
      <c r="P7" s="107"/>
      <c r="R7" s="84"/>
      <c r="S7" s="85"/>
    </row>
    <row r="8" spans="1:16" ht="12.75">
      <c r="A8" t="s">
        <v>57</v>
      </c>
      <c r="B8" s="16" t="s">
        <v>29</v>
      </c>
      <c r="C8" s="25">
        <v>2085</v>
      </c>
      <c r="D8" s="1">
        <v>3069.6</v>
      </c>
      <c r="F8" s="60">
        <f t="shared" si="0"/>
        <v>1.4722302158273382</v>
      </c>
      <c r="H8" t="s">
        <v>87</v>
      </c>
      <c r="I8" s="64">
        <f>C26</f>
        <v>44820.3</v>
      </c>
      <c r="J8" s="64">
        <f>D26</f>
        <v>37029.1</v>
      </c>
      <c r="K8" s="65">
        <f>((I8-J8))/I8</f>
        <v>0.17383194668487278</v>
      </c>
      <c r="L8" s="103"/>
      <c r="M8" s="104"/>
      <c r="N8" s="105"/>
      <c r="O8" s="106"/>
      <c r="P8" s="107"/>
    </row>
    <row r="9" spans="2:19" ht="12.75">
      <c r="B9" s="16"/>
      <c r="C9" s="66">
        <f>SUM(C3:C8)</f>
        <v>21294.3</v>
      </c>
      <c r="D9" s="66">
        <f>SUM(D3:D8)</f>
        <v>20562</v>
      </c>
      <c r="F9" s="67">
        <f t="shared" si="0"/>
        <v>0.9656105154900607</v>
      </c>
      <c r="H9" t="s">
        <v>88</v>
      </c>
      <c r="I9" s="64">
        <f>C31</f>
        <v>26902.3</v>
      </c>
      <c r="J9" s="64">
        <f>D31</f>
        <v>25697.600000000002</v>
      </c>
      <c r="K9" s="65">
        <f>((I9-J9))/I9</f>
        <v>0.04478055779617345</v>
      </c>
      <c r="L9" s="103"/>
      <c r="M9" s="104"/>
      <c r="N9" s="105"/>
      <c r="O9" s="108"/>
      <c r="P9" s="109"/>
      <c r="R9" s="86"/>
      <c r="S9" s="87"/>
    </row>
    <row r="10" spans="2:16" ht="12.75">
      <c r="B10" s="16"/>
      <c r="C10" s="1"/>
      <c r="D10" s="1"/>
      <c r="H10" s="16" t="s">
        <v>35</v>
      </c>
      <c r="I10" s="25">
        <v>67.3</v>
      </c>
      <c r="J10" s="25">
        <v>61.7</v>
      </c>
      <c r="K10" s="65">
        <f>((I10-J10))/I10</f>
        <v>0.08320950965824657</v>
      </c>
      <c r="L10" s="103"/>
      <c r="M10" s="104"/>
      <c r="N10" s="105"/>
      <c r="O10" s="108"/>
      <c r="P10" s="109"/>
    </row>
    <row r="11" spans="2:24" ht="12.75">
      <c r="B11" s="16"/>
      <c r="C11" s="1"/>
      <c r="D11" s="1"/>
      <c r="K11" s="69"/>
      <c r="L11" s="103"/>
      <c r="M11" s="104"/>
      <c r="N11" s="105"/>
      <c r="O11" s="108"/>
      <c r="P11" s="109"/>
      <c r="U11" s="81"/>
      <c r="V11" s="86"/>
      <c r="X11" s="82"/>
    </row>
    <row r="12" spans="1:24" ht="12.75">
      <c r="A12" t="s">
        <v>58</v>
      </c>
      <c r="B12" s="16" t="s">
        <v>9</v>
      </c>
      <c r="C12" s="1"/>
      <c r="D12" s="1"/>
      <c r="L12" s="103"/>
      <c r="M12" s="104"/>
      <c r="N12" s="105"/>
      <c r="O12" s="108"/>
      <c r="P12" s="109"/>
      <c r="U12" s="82"/>
      <c r="V12" s="86"/>
      <c r="X12" s="83"/>
    </row>
    <row r="13" spans="1:24" ht="11.25" customHeight="1">
      <c r="A13" t="s">
        <v>58</v>
      </c>
      <c r="B13" s="16" t="s">
        <v>70</v>
      </c>
      <c r="C13" s="1"/>
      <c r="D13" s="1"/>
      <c r="I13" s="59"/>
      <c r="J13" s="59"/>
      <c r="L13" s="99"/>
      <c r="M13" s="99"/>
      <c r="N13" s="100"/>
      <c r="O13" s="108"/>
      <c r="P13" s="109"/>
      <c r="U13" s="83"/>
      <c r="V13" s="86"/>
      <c r="X13" s="42"/>
    </row>
    <row r="14" spans="1:24" ht="12.75">
      <c r="A14" t="s">
        <v>58</v>
      </c>
      <c r="B14" s="16" t="s">
        <v>25</v>
      </c>
      <c r="C14" s="1"/>
      <c r="D14" s="1"/>
      <c r="I14" s="14"/>
      <c r="J14" s="14"/>
      <c r="K14" s="14"/>
      <c r="L14" s="99"/>
      <c r="M14" s="104"/>
      <c r="N14" s="105"/>
      <c r="O14" s="108"/>
      <c r="P14" s="109"/>
      <c r="U14" s="42"/>
      <c r="V14" s="86"/>
      <c r="X14" s="81"/>
    </row>
    <row r="15" spans="1:26" ht="12.75">
      <c r="A15" t="s">
        <v>58</v>
      </c>
      <c r="B15" s="16" t="s">
        <v>35</v>
      </c>
      <c r="C15" s="25">
        <v>67.3</v>
      </c>
      <c r="D15" s="32">
        <v>61.7</v>
      </c>
      <c r="F15" s="67">
        <f>D15/C15</f>
        <v>0.9167904903417534</v>
      </c>
      <c r="K15" s="95"/>
      <c r="L15" s="88"/>
      <c r="M15" s="87"/>
      <c r="N15" s="87"/>
      <c r="O15" s="87"/>
      <c r="P15" s="87"/>
      <c r="Q15" s="87"/>
      <c r="V15" s="86"/>
      <c r="Z15" s="87"/>
    </row>
    <row r="16" spans="2:26" ht="12.75">
      <c r="B16" s="16"/>
      <c r="C16" s="1"/>
      <c r="D16" s="1"/>
      <c r="I16" s="1"/>
      <c r="J16" s="1"/>
      <c r="K16" s="92"/>
      <c r="L16" s="88"/>
      <c r="M16" s="87"/>
      <c r="N16" s="87"/>
      <c r="O16" s="87"/>
      <c r="P16" s="87"/>
      <c r="Q16" s="89"/>
      <c r="V16" s="90"/>
      <c r="Y16" s="90"/>
      <c r="Z16" s="91"/>
    </row>
    <row r="17" spans="2:26" ht="12.75">
      <c r="B17" s="16"/>
      <c r="C17" s="1"/>
      <c r="D17" s="1"/>
      <c r="I17" s="1"/>
      <c r="J17" s="1"/>
      <c r="K17" s="92"/>
      <c r="Q17" s="87"/>
      <c r="V17" s="90"/>
      <c r="Y17" s="90"/>
      <c r="Z17" s="91"/>
    </row>
    <row r="18" spans="1:26" ht="12.75">
      <c r="A18" t="s">
        <v>56</v>
      </c>
      <c r="B18" s="16" t="s">
        <v>5</v>
      </c>
      <c r="C18" s="17">
        <v>1565.7</v>
      </c>
      <c r="D18" s="25">
        <v>1830.9</v>
      </c>
      <c r="F18" s="60">
        <f aca="true" t="shared" si="1" ref="F18:F26">D18/C18</f>
        <v>1.1693811074918568</v>
      </c>
      <c r="I18" s="1"/>
      <c r="J18" s="1"/>
      <c r="K18" s="92"/>
      <c r="Q18" s="89"/>
      <c r="V18" s="90"/>
      <c r="Y18" s="90"/>
      <c r="Z18" s="91"/>
    </row>
    <row r="19" spans="1:26" ht="12.75">
      <c r="A19" t="s">
        <v>56</v>
      </c>
      <c r="B19" s="70" t="s">
        <v>6</v>
      </c>
      <c r="C19" s="25">
        <v>5150</v>
      </c>
      <c r="D19" s="1">
        <v>4164.9</v>
      </c>
      <c r="F19" s="60">
        <f t="shared" si="1"/>
        <v>0.8087184466019417</v>
      </c>
      <c r="H19" s="16"/>
      <c r="I19" s="25"/>
      <c r="J19" s="71"/>
      <c r="K19" s="92"/>
      <c r="M19" s="92"/>
      <c r="N19" s="92"/>
      <c r="O19" s="92"/>
      <c r="P19" s="92"/>
      <c r="Q19" s="92"/>
      <c r="V19" s="90"/>
      <c r="Y19" s="90"/>
      <c r="Z19" s="91"/>
    </row>
    <row r="20" spans="1:11" ht="12.75">
      <c r="A20" t="s">
        <v>56</v>
      </c>
      <c r="B20" s="4" t="s">
        <v>12</v>
      </c>
      <c r="C20" s="17">
        <v>2409.6</v>
      </c>
      <c r="D20">
        <v>1133.5</v>
      </c>
      <c r="F20" s="60">
        <f t="shared" si="1"/>
        <v>0.47041002656042497</v>
      </c>
      <c r="K20" s="95"/>
    </row>
    <row r="21" spans="1:16" ht="12.75">
      <c r="A21" t="s">
        <v>56</v>
      </c>
      <c r="B21" s="16" t="s">
        <v>14</v>
      </c>
      <c r="C21" s="17">
        <v>249</v>
      </c>
      <c r="D21" s="25">
        <v>174</v>
      </c>
      <c r="F21" s="60">
        <f t="shared" si="1"/>
        <v>0.6987951807228916</v>
      </c>
      <c r="I21" s="59"/>
      <c r="J21" s="59"/>
      <c r="K21" s="96"/>
      <c r="M21" s="90"/>
      <c r="N21" s="90"/>
      <c r="O21" s="90"/>
      <c r="P21" s="90"/>
    </row>
    <row r="22" spans="1:16" ht="12.75">
      <c r="A22" t="s">
        <v>56</v>
      </c>
      <c r="B22" s="16" t="s">
        <v>60</v>
      </c>
      <c r="C22" s="25">
        <v>28776</v>
      </c>
      <c r="D22" s="25">
        <v>22740.1</v>
      </c>
      <c r="F22" s="60">
        <f t="shared" si="1"/>
        <v>0.7902453433416735</v>
      </c>
      <c r="I22" s="72"/>
      <c r="J22" s="72"/>
      <c r="K22" s="97"/>
      <c r="M22" s="91"/>
      <c r="N22" s="91"/>
      <c r="O22" s="91"/>
      <c r="P22" s="91"/>
    </row>
    <row r="23" spans="1:11" ht="12.75">
      <c r="A23" t="s">
        <v>56</v>
      </c>
      <c r="B23" s="16" t="s">
        <v>26</v>
      </c>
      <c r="C23" s="17">
        <v>5141</v>
      </c>
      <c r="D23" s="32">
        <v>5202.7</v>
      </c>
      <c r="F23" s="60">
        <f t="shared" si="1"/>
        <v>1.0120015561174869</v>
      </c>
      <c r="I23" s="73"/>
      <c r="J23" s="73"/>
      <c r="K23" s="97"/>
    </row>
    <row r="24" spans="1:11" ht="12.75">
      <c r="A24" t="s">
        <v>56</v>
      </c>
      <c r="B24" s="16" t="s">
        <v>33</v>
      </c>
      <c r="C24" s="17">
        <v>26</v>
      </c>
      <c r="D24" s="32">
        <v>103</v>
      </c>
      <c r="F24" s="60">
        <f t="shared" si="1"/>
        <v>3.9615384615384617</v>
      </c>
      <c r="I24" s="73"/>
      <c r="J24" s="73"/>
      <c r="K24" s="97"/>
    </row>
    <row r="25" spans="1:15" ht="12.75">
      <c r="A25" t="s">
        <v>56</v>
      </c>
      <c r="B25" s="16" t="s">
        <v>34</v>
      </c>
      <c r="C25" s="17">
        <v>1503</v>
      </c>
      <c r="D25" s="1">
        <v>1680</v>
      </c>
      <c r="F25" s="60">
        <f t="shared" si="1"/>
        <v>1.1177644710578842</v>
      </c>
      <c r="K25" s="97"/>
      <c r="O25" s="87"/>
    </row>
    <row r="26" spans="2:11" ht="12.75">
      <c r="B26" s="16"/>
      <c r="C26" s="66">
        <f>SUM(C18:C25)</f>
        <v>44820.3</v>
      </c>
      <c r="D26" s="66">
        <f>SUM(D18:D25)</f>
        <v>37029.1</v>
      </c>
      <c r="F26" s="74">
        <f t="shared" si="1"/>
        <v>0.8261680533151272</v>
      </c>
      <c r="I26" s="75"/>
      <c r="J26" s="75"/>
      <c r="K26" s="92"/>
    </row>
    <row r="27" spans="2:23" ht="12.75">
      <c r="B27" s="16"/>
      <c r="C27" s="1"/>
      <c r="I27" s="75"/>
      <c r="J27" s="75"/>
      <c r="K27" s="92"/>
      <c r="U27" s="81"/>
      <c r="V27" s="86"/>
      <c r="W27" s="90"/>
    </row>
    <row r="28" spans="1:23" ht="12.75">
      <c r="A28" t="s">
        <v>59</v>
      </c>
      <c r="B28" s="16" t="s">
        <v>17</v>
      </c>
      <c r="C28" s="1">
        <v>135.3</v>
      </c>
      <c r="D28" s="20">
        <v>100.4</v>
      </c>
      <c r="F28" s="60">
        <f>D28/C28</f>
        <v>0.7420546932742055</v>
      </c>
      <c r="I28" s="75"/>
      <c r="J28" s="75"/>
      <c r="K28" s="92"/>
      <c r="M28" s="86"/>
      <c r="N28" s="93"/>
      <c r="O28" s="92"/>
      <c r="U28" s="81"/>
      <c r="W28" s="90"/>
    </row>
    <row r="29" spans="1:23" ht="12.75">
      <c r="A29" t="s">
        <v>59</v>
      </c>
      <c r="B29" s="16" t="s">
        <v>15</v>
      </c>
      <c r="C29" s="17">
        <v>22267</v>
      </c>
      <c r="D29" s="1">
        <v>19072.2</v>
      </c>
      <c r="F29" s="60">
        <f>D29/C29</f>
        <v>0.8565231059415278</v>
      </c>
      <c r="H29" s="76"/>
      <c r="I29" s="75"/>
      <c r="J29" s="75"/>
      <c r="K29" s="92"/>
      <c r="M29" s="86"/>
      <c r="N29" s="94"/>
      <c r="O29" s="92"/>
      <c r="U29" s="82"/>
      <c r="V29" s="86"/>
      <c r="W29" s="90"/>
    </row>
    <row r="30" spans="1:23" ht="12.75">
      <c r="A30" t="s">
        <v>59</v>
      </c>
      <c r="B30" s="16" t="s">
        <v>32</v>
      </c>
      <c r="C30" s="25">
        <v>4500</v>
      </c>
      <c r="D30" s="1">
        <v>6525</v>
      </c>
      <c r="F30" s="60">
        <f>D30/C30</f>
        <v>1.45</v>
      </c>
      <c r="I30" s="68"/>
      <c r="K30" s="95"/>
      <c r="M30" s="86"/>
      <c r="N30" s="86"/>
      <c r="O30" s="92"/>
      <c r="U30" s="82"/>
      <c r="W30" s="90"/>
    </row>
    <row r="31" spans="3:23" ht="12.75">
      <c r="C31" s="77">
        <f>SUM(C28:C30)</f>
        <v>26902.3</v>
      </c>
      <c r="D31" s="77">
        <f>SUM(D28:D30)</f>
        <v>25697.600000000002</v>
      </c>
      <c r="F31" s="67">
        <f>D31/C31</f>
        <v>0.9552194422038266</v>
      </c>
      <c r="I31" s="59"/>
      <c r="J31" s="59"/>
      <c r="M31" s="86"/>
      <c r="N31" s="87"/>
      <c r="O31" s="92"/>
      <c r="V31" s="86"/>
      <c r="W31" s="90"/>
    </row>
    <row r="32" spans="9:23" ht="12.75">
      <c r="I32" s="72"/>
      <c r="J32" s="72"/>
      <c r="K32" s="72"/>
      <c r="M32" s="86"/>
      <c r="O32" s="92"/>
      <c r="U32" s="83"/>
      <c r="W32" s="90"/>
    </row>
    <row r="33" spans="11:23" ht="12.75">
      <c r="K33" s="73"/>
      <c r="V33" s="86"/>
      <c r="W33" s="90"/>
    </row>
    <row r="34" spans="9:23" ht="12.75">
      <c r="I34" s="75"/>
      <c r="J34" s="75"/>
      <c r="K34" s="65"/>
      <c r="W34" s="90"/>
    </row>
    <row r="35" spans="9:22" ht="12.75">
      <c r="I35" s="75"/>
      <c r="J35" s="75"/>
      <c r="K35" s="65"/>
      <c r="V35" s="86"/>
    </row>
    <row r="36" spans="9:22" ht="12.75">
      <c r="I36" s="75"/>
      <c r="J36" s="75"/>
      <c r="K36" s="65"/>
      <c r="V36" s="87"/>
    </row>
    <row r="37" spans="2:11" ht="12.75">
      <c r="B37" t="s">
        <v>89</v>
      </c>
      <c r="H37" s="16"/>
      <c r="I37" s="78"/>
      <c r="J37" s="79"/>
      <c r="K37" s="65"/>
    </row>
    <row r="38" ht="12.75">
      <c r="B38" s="16" t="s">
        <v>5</v>
      </c>
    </row>
    <row r="39" spans="2:11" ht="12.75">
      <c r="B39" s="16" t="s">
        <v>6</v>
      </c>
      <c r="I39" s="59"/>
      <c r="J39" s="59"/>
      <c r="K39" s="14"/>
    </row>
    <row r="40" spans="2:11" ht="12.75">
      <c r="B40" s="16" t="s">
        <v>7</v>
      </c>
      <c r="I40" s="68"/>
      <c r="J40" s="68"/>
      <c r="K40" s="65"/>
    </row>
    <row r="41" spans="2:11" ht="12.75">
      <c r="B41" s="16" t="s">
        <v>9</v>
      </c>
      <c r="I41" s="68"/>
      <c r="J41" s="68"/>
      <c r="K41" s="65"/>
    </row>
    <row r="42" spans="2:11" ht="12.75">
      <c r="B42" s="16" t="s">
        <v>10</v>
      </c>
      <c r="I42" s="68"/>
      <c r="J42" s="68"/>
      <c r="K42" s="65"/>
    </row>
    <row r="43" spans="2:12" ht="12.75">
      <c r="B43" s="16" t="s">
        <v>11</v>
      </c>
      <c r="I43" s="68"/>
      <c r="J43" s="68"/>
      <c r="K43" s="65"/>
      <c r="L43" s="85"/>
    </row>
    <row r="44" spans="2:11" ht="12.75">
      <c r="B44" s="4" t="s">
        <v>12</v>
      </c>
      <c r="H44" s="16"/>
      <c r="I44" s="56"/>
      <c r="J44" s="56"/>
      <c r="K44" s="65"/>
    </row>
    <row r="45" ht="12.75">
      <c r="B45" s="16" t="s">
        <v>13</v>
      </c>
    </row>
    <row r="46" ht="12.75">
      <c r="B46" s="16" t="s">
        <v>14</v>
      </c>
    </row>
    <row r="47" ht="12.75">
      <c r="B47" s="16" t="s">
        <v>15</v>
      </c>
    </row>
    <row r="48" ht="12.75">
      <c r="B48" s="16" t="s">
        <v>90</v>
      </c>
    </row>
    <row r="49" ht="12.75">
      <c r="B49" s="16" t="s">
        <v>60</v>
      </c>
    </row>
    <row r="50" ht="12.75">
      <c r="B50" s="16" t="s">
        <v>17</v>
      </c>
    </row>
    <row r="51" ht="12.75">
      <c r="B51" s="16" t="s">
        <v>18</v>
      </c>
    </row>
    <row r="52" ht="12.75">
      <c r="B52" s="70" t="s">
        <v>20</v>
      </c>
    </row>
    <row r="53" ht="12.75">
      <c r="B53" s="16" t="s">
        <v>19</v>
      </c>
    </row>
    <row r="54" ht="12.75">
      <c r="B54" s="16" t="s">
        <v>22</v>
      </c>
    </row>
    <row r="55" ht="12.75">
      <c r="B55" s="16" t="s">
        <v>26</v>
      </c>
    </row>
    <row r="56" ht="12.75">
      <c r="B56" s="16" t="s">
        <v>27</v>
      </c>
    </row>
    <row r="57" ht="12.75">
      <c r="B57" s="16" t="s">
        <v>28</v>
      </c>
    </row>
    <row r="58" ht="12.75">
      <c r="B58" s="16" t="s">
        <v>29</v>
      </c>
    </row>
    <row r="59" ht="12.75">
      <c r="B59" s="16" t="s">
        <v>30</v>
      </c>
    </row>
    <row r="60" ht="12.75">
      <c r="B60" s="16" t="s">
        <v>31</v>
      </c>
    </row>
    <row r="61" ht="12.75">
      <c r="B61" s="16" t="s">
        <v>32</v>
      </c>
    </row>
    <row r="62" ht="12.75">
      <c r="B62" s="16" t="s">
        <v>33</v>
      </c>
    </row>
    <row r="63" ht="12.75">
      <c r="B63" s="16" t="s">
        <v>34</v>
      </c>
    </row>
    <row r="64" ht="12.75">
      <c r="B64" s="16"/>
    </row>
    <row r="65" ht="12.75">
      <c r="B65" s="16"/>
    </row>
    <row r="66" ht="12.75">
      <c r="B66" s="16"/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M22" sqref="M22"/>
    </sheetView>
  </sheetViews>
  <sheetFormatPr defaultColWidth="9.140625" defaultRowHeight="12.75"/>
  <sheetData>
    <row r="1" ht="12.75">
      <c r="A1" s="110" t="s">
        <v>99</v>
      </c>
    </row>
    <row r="3" ht="12.75">
      <c r="A3" s="111" t="s">
        <v>91</v>
      </c>
    </row>
    <row r="4" spans="1:2" ht="12.75">
      <c r="A4" s="112" t="s">
        <v>92</v>
      </c>
      <c r="B4" s="112" t="s">
        <v>98</v>
      </c>
    </row>
    <row r="5" spans="1:2" ht="12.75">
      <c r="A5" s="112" t="s">
        <v>93</v>
      </c>
      <c r="B5" s="112" t="s">
        <v>94</v>
      </c>
    </row>
    <row r="6" spans="1:2" ht="12.75">
      <c r="A6" s="112" t="s">
        <v>95</v>
      </c>
      <c r="B6" s="113" t="s">
        <v>104</v>
      </c>
    </row>
    <row r="7" spans="1:2" ht="12.75">
      <c r="A7" s="112" t="s">
        <v>96</v>
      </c>
      <c r="B7" s="112" t="s">
        <v>100</v>
      </c>
    </row>
    <row r="8" spans="1:2" ht="12.75">
      <c r="A8" s="112"/>
      <c r="B8" s="114" t="s">
        <v>101</v>
      </c>
    </row>
    <row r="9" spans="1:2" ht="12.75">
      <c r="A9" s="112"/>
      <c r="B9" s="112" t="s">
        <v>102</v>
      </c>
    </row>
    <row r="10" spans="1:2" ht="12.75">
      <c r="A10" s="112"/>
      <c r="B10" s="112" t="s">
        <v>103</v>
      </c>
    </row>
    <row r="11" spans="1:2" ht="12.75">
      <c r="A11" s="112" t="s">
        <v>97</v>
      </c>
      <c r="B11" s="112"/>
    </row>
  </sheetData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cp:lastPrinted>2010-08-18T13:25:47Z</cp:lastPrinted>
  <dcterms:created xsi:type="dcterms:W3CDTF">2010-08-18T13:19:16Z</dcterms:created>
  <dcterms:modified xsi:type="dcterms:W3CDTF">2010-08-18T13:52:50Z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1768512546</vt:i4>
  </property>
  <property fmtid="{D5CDD505-2E9C-101B-9397-08002B2CF9AE}" pid="3" name="_NewReviewCycle">
    <vt:lpwstr/>
  </property>
  <property fmtid="{D5CDD505-2E9C-101B-9397-08002B2CF9AE}" pid="4" name="_EmailSubject">
    <vt:lpwstr>CSI18 og CSI24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</Properties>
</file>