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Chart PWS" sheetId="1" r:id="rId1"/>
    <sheet name="PWS90_05 man" sheetId="2" r:id="rId2"/>
  </sheets>
  <definedNames/>
  <calcPr fullCalcOnLoad="1"/>
</workbook>
</file>

<file path=xl/sharedStrings.xml><?xml version="1.0" encoding="utf-8"?>
<sst xmlns="http://schemas.openxmlformats.org/spreadsheetml/2006/main" count="78" uniqueCount="46">
  <si>
    <t>PWS90</t>
  </si>
  <si>
    <t>PWS05</t>
  </si>
  <si>
    <t>2005/1990</t>
  </si>
  <si>
    <t>EN</t>
  </si>
  <si>
    <t>Bulgaria</t>
  </si>
  <si>
    <t>Czech Republic</t>
  </si>
  <si>
    <t>Estonia</t>
  </si>
  <si>
    <t>Hungary</t>
  </si>
  <si>
    <t>Latvia</t>
  </si>
  <si>
    <t>Lithuania</t>
  </si>
  <si>
    <t>Data for graph</t>
  </si>
  <si>
    <t>Poland</t>
  </si>
  <si>
    <t>Romania</t>
  </si>
  <si>
    <t>Slovakia</t>
  </si>
  <si>
    <t>Early 1990s</t>
  </si>
  <si>
    <t>1999-2005</t>
  </si>
  <si>
    <t>Slovenia</t>
  </si>
  <si>
    <t>Southern</t>
  </si>
  <si>
    <t>Turkey</t>
  </si>
  <si>
    <t>ES</t>
  </si>
  <si>
    <t>Cyprus</t>
  </si>
  <si>
    <t>Jordan (Hashemite Kingdom of)</t>
  </si>
  <si>
    <t>Malta</t>
  </si>
  <si>
    <t>WC</t>
  </si>
  <si>
    <t>Austria</t>
  </si>
  <si>
    <t>Belgium</t>
  </si>
  <si>
    <t>Denmark</t>
  </si>
  <si>
    <t>Finland</t>
  </si>
  <si>
    <t>Germany (including ex-GDR from 1991)</t>
  </si>
  <si>
    <t>Iceland</t>
  </si>
  <si>
    <t>Ireland</t>
  </si>
  <si>
    <t>Luxembourg (Grand-Duché)</t>
  </si>
  <si>
    <t>Netherlands</t>
  </si>
  <si>
    <t>Norway</t>
  </si>
  <si>
    <t>Sweden</t>
  </si>
  <si>
    <t>Switzerland</t>
  </si>
  <si>
    <t>United Kingdom</t>
  </si>
  <si>
    <t>WS</t>
  </si>
  <si>
    <t>France</t>
  </si>
  <si>
    <t>Greece</t>
  </si>
  <si>
    <t>Italy</t>
  </si>
  <si>
    <t>Macedonia, the former Yugoslav Republic of</t>
  </si>
  <si>
    <t>Portugal</t>
  </si>
  <si>
    <t>Spain</t>
  </si>
  <si>
    <t xml:space="preserve">Eastern </t>
  </si>
  <si>
    <t xml:space="preserve">Western </t>
  </si>
</sst>
</file>

<file path=xl/styles.xml><?xml version="1.0" encoding="utf-8"?>
<styleSheet xmlns="http://schemas.openxmlformats.org/spreadsheetml/2006/main">
  <numFmts count="3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%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"/>
    <numFmt numFmtId="185" formatCode="0.0000"/>
    <numFmt numFmtId="186" formatCode="#,##0.00\ _€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58"/>
      <name val="Arial"/>
      <family val="2"/>
    </font>
    <font>
      <sz val="10"/>
      <color indexed="12"/>
      <name val="Arial"/>
      <family val="0"/>
    </font>
    <font>
      <sz val="10"/>
      <color indexed="17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sz val="10"/>
      <color indexed="53"/>
      <name val="Arial"/>
      <family val="0"/>
    </font>
    <font>
      <sz val="10"/>
      <color indexed="61"/>
      <name val="Arial"/>
      <family val="0"/>
    </font>
    <font>
      <b/>
      <sz val="10"/>
      <color indexed="6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9" fillId="0" borderId="0" xfId="0" applyNumberFormat="1" applyFont="1" applyAlignment="1">
      <alignment vertical="center"/>
    </xf>
    <xf numFmtId="1" fontId="7" fillId="2" borderId="0" xfId="0" applyNumberFormat="1" applyFont="1" applyFill="1" applyAlignment="1">
      <alignment vertical="center"/>
    </xf>
    <xf numFmtId="2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vertical="center"/>
    </xf>
    <xf numFmtId="2" fontId="9" fillId="0" borderId="0" xfId="0" applyNumberFormat="1" applyFont="1" applyAlignment="1">
      <alignment/>
    </xf>
    <xf numFmtId="1" fontId="11" fillId="0" borderId="0" xfId="0" applyNumberFormat="1" applyFont="1" applyAlignment="1">
      <alignment vertical="center"/>
    </xf>
    <xf numFmtId="2" fontId="12" fillId="0" borderId="0" xfId="0" applyNumberFormat="1" applyFont="1" applyAlignment="1">
      <alignment horizontal="center"/>
    </xf>
    <xf numFmtId="1" fontId="11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2" fontId="1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" fontId="11" fillId="2" borderId="0" xfId="0" applyNumberFormat="1" applyFont="1" applyFill="1" applyAlignment="1">
      <alignment vertical="center"/>
    </xf>
    <xf numFmtId="1" fontId="11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1" fontId="10" fillId="2" borderId="0" xfId="0" applyNumberFormat="1" applyFont="1" applyFill="1" applyAlignment="1">
      <alignment vertical="center"/>
    </xf>
    <xf numFmtId="2" fontId="10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4925"/>
          <c:w val="0.95825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'PWS90_05 man'!$H$11</c:f>
              <c:strCache>
                <c:ptCount val="1"/>
                <c:pt idx="0">
                  <c:v>Early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'PWS90_05 man'!$G$12:$G$15</c:f>
              <c:strCache>
                <c:ptCount val="4"/>
                <c:pt idx="0">
                  <c:v>Eastern </c:v>
                </c:pt>
                <c:pt idx="1">
                  <c:v>Western 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'PWS90_05 man'!$H$12:$H$15</c:f>
              <c:numCache>
                <c:ptCount val="4"/>
                <c:pt idx="0">
                  <c:v>10937.800000000001</c:v>
                </c:pt>
                <c:pt idx="1">
                  <c:v>21342.7</c:v>
                </c:pt>
                <c:pt idx="2">
                  <c:v>10687.6</c:v>
                </c:pt>
                <c:pt idx="3">
                  <c:v>3235.2</c:v>
                </c:pt>
              </c:numCache>
            </c:numRef>
          </c:val>
        </c:ser>
        <c:ser>
          <c:idx val="1"/>
          <c:order val="1"/>
          <c:tx>
            <c:strRef>
              <c:f>'PWS90_05 man'!$I$11</c:f>
              <c:strCache>
                <c:ptCount val="1"/>
                <c:pt idx="0">
                  <c:v>1999-2005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'PWS90_05 man'!$G$12:$G$15</c:f>
              <c:strCache>
                <c:ptCount val="4"/>
                <c:pt idx="0">
                  <c:v>Eastern </c:v>
                </c:pt>
                <c:pt idx="1">
                  <c:v>Western 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'PWS90_05 man'!$I$12:$I$15</c:f>
              <c:numCache>
                <c:ptCount val="4"/>
                <c:pt idx="0">
                  <c:v>6790.7</c:v>
                </c:pt>
                <c:pt idx="1">
                  <c:v>19764.2</c:v>
                </c:pt>
                <c:pt idx="2">
                  <c:v>12305.599999999999</c:v>
                </c:pt>
                <c:pt idx="3">
                  <c:v>4956.4</c:v>
                </c:pt>
              </c:numCache>
            </c:numRef>
          </c:val>
        </c:ser>
        <c:axId val="3654912"/>
        <c:axId val="32894209"/>
      </c:barChart>
      <c:catAx>
        <c:axId val="365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94209"/>
        <c:crosses val="autoZero"/>
        <c:auto val="1"/>
        <c:lblOffset val="100"/>
        <c:noMultiLvlLbl val="0"/>
      </c:catAx>
      <c:valAx>
        <c:axId val="328942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4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5275"/>
          <c:w val="0.7975"/>
          <c:h val="0.0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'PWS90_05 man'!$H$11</c:f>
              <c:strCache>
                <c:ptCount val="1"/>
                <c:pt idx="0">
                  <c:v>Early 1990s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'PWS90_05 man'!$G$12:$G$15</c:f>
              <c:strCache/>
            </c:strRef>
          </c:cat>
          <c:val>
            <c:numRef>
              <c:f>'PWS90_05 man'!$H$12:$H$15</c:f>
              <c:numCache/>
            </c:numRef>
          </c:val>
          <c:smooth val="0"/>
        </c:ser>
        <c:ser>
          <c:idx val="1"/>
          <c:order val="1"/>
          <c:tx>
            <c:strRef>
              <c:f>'PWS90_05 man'!$I$11</c:f>
              <c:strCache>
                <c:ptCount val="1"/>
                <c:pt idx="0">
                  <c:v>1999-2005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'PWS90_05 man'!$G$12:$G$15</c:f>
              <c:strCache/>
            </c:strRef>
          </c:cat>
          <c:val>
            <c:numRef>
              <c:f>'PWS90_05 man'!$I$12:$I$15</c:f>
              <c:numCache/>
            </c:numRef>
          </c:val>
          <c:smooth val="0"/>
        </c:ser>
        <c:marker val="1"/>
        <c:axId val="27612426"/>
        <c:axId val="47185243"/>
      </c:lineChart>
      <c:catAx>
        <c:axId val="2761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85243"/>
        <c:crosses val="autoZero"/>
        <c:auto val="1"/>
        <c:lblOffset val="100"/>
        <c:noMultiLvlLbl val="0"/>
      </c:catAx>
      <c:valAx>
        <c:axId val="471852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12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0.4025</cdr:x>
      <cdr:y>0.03875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4860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Abstraction (mio3/year)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19</xdr:row>
      <xdr:rowOff>133350</xdr:rowOff>
    </xdr:from>
    <xdr:to>
      <xdr:col>12</xdr:col>
      <xdr:colOff>28575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4705350" y="3209925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17" sqref="G17"/>
    </sheetView>
  </sheetViews>
  <sheetFormatPr defaultColWidth="9.140625" defaultRowHeight="12.75"/>
  <cols>
    <col min="2" max="2" width="24.7109375" style="20" customWidth="1"/>
    <col min="7" max="7" width="26.7109375" style="0" customWidth="1"/>
    <col min="9" max="9" width="24.7109375" style="20" customWidth="1"/>
  </cols>
  <sheetData>
    <row r="1" spans="2:9" ht="12.75">
      <c r="B1" s="1"/>
      <c r="C1" s="2" t="s">
        <v>0</v>
      </c>
      <c r="D1" s="2" t="s">
        <v>1</v>
      </c>
      <c r="E1" s="3" t="s">
        <v>2</v>
      </c>
      <c r="I1" s="1"/>
    </row>
    <row r="3" spans="1:9" ht="12.75">
      <c r="A3" t="s">
        <v>3</v>
      </c>
      <c r="B3" s="4" t="s">
        <v>4</v>
      </c>
      <c r="C3" s="5">
        <v>1662.1</v>
      </c>
      <c r="D3" s="6">
        <v>981.3</v>
      </c>
      <c r="E3" s="7">
        <f>D3/C3</f>
        <v>0.590397689669695</v>
      </c>
      <c r="F3" s="8">
        <f aca="true" t="shared" si="0" ref="F3:F12">C3-D3</f>
        <v>680.8</v>
      </c>
      <c r="I3" s="4"/>
    </row>
    <row r="4" spans="1:9" ht="12.75">
      <c r="A4" t="s">
        <v>3</v>
      </c>
      <c r="B4" s="4" t="s">
        <v>5</v>
      </c>
      <c r="C4" s="5">
        <v>1269</v>
      </c>
      <c r="D4" s="9">
        <v>709.1</v>
      </c>
      <c r="E4" s="7">
        <f>D4/C4</f>
        <v>0.5587864460204885</v>
      </c>
      <c r="F4" s="8">
        <f t="shared" si="0"/>
        <v>559.9</v>
      </c>
      <c r="I4" s="4"/>
    </row>
    <row r="5" spans="1:9" ht="12.75">
      <c r="A5" t="s">
        <v>3</v>
      </c>
      <c r="B5" s="4" t="s">
        <v>6</v>
      </c>
      <c r="C5" s="10"/>
      <c r="D5" s="11">
        <v>66.1</v>
      </c>
      <c r="E5" s="7"/>
      <c r="F5" s="8">
        <f t="shared" si="0"/>
        <v>-66.1</v>
      </c>
      <c r="I5" s="4"/>
    </row>
    <row r="6" spans="1:9" ht="12.75">
      <c r="A6" t="s">
        <v>3</v>
      </c>
      <c r="B6" s="4" t="s">
        <v>7</v>
      </c>
      <c r="C6" s="12">
        <v>926</v>
      </c>
      <c r="D6" s="13">
        <v>802.9</v>
      </c>
      <c r="E6" s="7">
        <f>D6/C6</f>
        <v>0.8670626349892009</v>
      </c>
      <c r="F6" s="8">
        <f t="shared" si="0"/>
        <v>123.10000000000002</v>
      </c>
      <c r="I6" s="4"/>
    </row>
    <row r="7" spans="1:9" ht="12.75">
      <c r="A7" t="s">
        <v>3</v>
      </c>
      <c r="B7" s="4" t="s">
        <v>8</v>
      </c>
      <c r="C7" s="10"/>
      <c r="D7" s="6">
        <v>13.4</v>
      </c>
      <c r="E7" s="7"/>
      <c r="F7" s="8">
        <f t="shared" si="0"/>
        <v>-13.4</v>
      </c>
      <c r="I7" s="4"/>
    </row>
    <row r="8" spans="1:9" ht="12.75">
      <c r="A8" t="s">
        <v>3</v>
      </c>
      <c r="B8" s="4" t="s">
        <v>9</v>
      </c>
      <c r="C8" s="10"/>
      <c r="D8" s="6">
        <v>134.5</v>
      </c>
      <c r="E8" s="7"/>
      <c r="F8" s="8">
        <f t="shared" si="0"/>
        <v>-134.5</v>
      </c>
      <c r="G8" s="26" t="s">
        <v>10</v>
      </c>
      <c r="H8" s="27"/>
      <c r="I8" s="27"/>
    </row>
    <row r="9" spans="1:9" ht="12.75">
      <c r="A9" t="s">
        <v>3</v>
      </c>
      <c r="B9" s="4" t="s">
        <v>11</v>
      </c>
      <c r="C9" s="5">
        <v>3004.6</v>
      </c>
      <c r="D9" s="6">
        <v>2105.2</v>
      </c>
      <c r="E9" s="7">
        <f>D9/C9</f>
        <v>0.7006589895493576</v>
      </c>
      <c r="F9" s="8">
        <f t="shared" si="0"/>
        <v>899.4000000000001</v>
      </c>
      <c r="G9" s="27"/>
      <c r="H9" s="27"/>
      <c r="I9" s="27"/>
    </row>
    <row r="10" spans="1:9" ht="12.75">
      <c r="A10" t="s">
        <v>3</v>
      </c>
      <c r="B10" s="4" t="s">
        <v>12</v>
      </c>
      <c r="C10" s="5">
        <v>3170</v>
      </c>
      <c r="D10" s="5">
        <v>1686</v>
      </c>
      <c r="E10" s="7">
        <f>D10/C10</f>
        <v>0.5318611987381704</v>
      </c>
      <c r="F10" s="8">
        <f t="shared" si="0"/>
        <v>1484</v>
      </c>
      <c r="G10" s="27"/>
      <c r="H10" s="28" t="s">
        <v>0</v>
      </c>
      <c r="I10" s="28" t="s">
        <v>1</v>
      </c>
    </row>
    <row r="11" spans="1:9" ht="12.75">
      <c r="A11" t="s">
        <v>3</v>
      </c>
      <c r="B11" s="4" t="s">
        <v>13</v>
      </c>
      <c r="C11" s="5">
        <v>644</v>
      </c>
      <c r="D11" s="6">
        <v>342.7</v>
      </c>
      <c r="E11" s="7">
        <f>D11/C11</f>
        <v>0.5321428571428571</v>
      </c>
      <c r="F11" s="8">
        <f t="shared" si="0"/>
        <v>301.3</v>
      </c>
      <c r="G11" s="27"/>
      <c r="H11" s="29" t="s">
        <v>14</v>
      </c>
      <c r="I11" s="29" t="s">
        <v>15</v>
      </c>
    </row>
    <row r="12" spans="1:9" ht="12.75">
      <c r="A12" t="s">
        <v>3</v>
      </c>
      <c r="B12" s="4" t="s">
        <v>16</v>
      </c>
      <c r="C12" s="5">
        <v>262.1</v>
      </c>
      <c r="D12" s="13">
        <v>163.5</v>
      </c>
      <c r="E12" s="7">
        <f>D12/C12</f>
        <v>0.6238077069820679</v>
      </c>
      <c r="F12" s="8">
        <f t="shared" si="0"/>
        <v>98.60000000000002</v>
      </c>
      <c r="G12" s="27" t="s">
        <v>44</v>
      </c>
      <c r="H12" s="30">
        <f>C13</f>
        <v>10937.800000000001</v>
      </c>
      <c r="I12" s="30">
        <f>D13</f>
        <v>6790.7</v>
      </c>
    </row>
    <row r="13" spans="2:9" ht="12.75">
      <c r="B13" s="4"/>
      <c r="C13" s="14">
        <f>SUM(C3:C12)</f>
        <v>10937.800000000001</v>
      </c>
      <c r="D13" s="14">
        <f>SUM(D3:D12)-D5-D7-D8</f>
        <v>6790.7</v>
      </c>
      <c r="E13" s="15">
        <f>D13/C13</f>
        <v>0.6208469710545081</v>
      </c>
      <c r="F13" s="8"/>
      <c r="G13" s="27" t="s">
        <v>45</v>
      </c>
      <c r="H13" s="31">
        <f>C37</f>
        <v>21342.7</v>
      </c>
      <c r="I13" s="31">
        <f>D37</f>
        <v>19764.2</v>
      </c>
    </row>
    <row r="14" spans="2:9" ht="12.75">
      <c r="B14" s="4"/>
      <c r="C14" s="5"/>
      <c r="D14" s="5"/>
      <c r="E14" s="7"/>
      <c r="F14" s="8"/>
      <c r="G14" s="27" t="s">
        <v>17</v>
      </c>
      <c r="H14" s="31">
        <f>C47</f>
        <v>10687.6</v>
      </c>
      <c r="I14" s="31">
        <f>D47</f>
        <v>12305.599999999999</v>
      </c>
    </row>
    <row r="15" spans="2:9" ht="12.75">
      <c r="B15" s="4"/>
      <c r="C15" s="5"/>
      <c r="D15" s="5"/>
      <c r="E15" s="7"/>
      <c r="F15" s="8"/>
      <c r="G15" s="32" t="s">
        <v>18</v>
      </c>
      <c r="H15" s="33">
        <v>3235.2</v>
      </c>
      <c r="I15" s="34">
        <v>4956.4</v>
      </c>
    </row>
    <row r="16" spans="2:9" ht="12.75">
      <c r="B16" s="4"/>
      <c r="C16" s="5"/>
      <c r="D16" s="5"/>
      <c r="E16" s="7"/>
      <c r="F16" s="8"/>
      <c r="I16" s="4"/>
    </row>
    <row r="17" spans="1:9" ht="12.75">
      <c r="A17" t="s">
        <v>19</v>
      </c>
      <c r="B17" s="4" t="s">
        <v>20</v>
      </c>
      <c r="C17" s="10"/>
      <c r="D17" s="6">
        <v>55.1</v>
      </c>
      <c r="E17" s="7"/>
      <c r="F17" s="8">
        <f>C17-D17</f>
        <v>-55.1</v>
      </c>
      <c r="H17" s="18"/>
      <c r="I17" s="4"/>
    </row>
    <row r="18" spans="1:9" ht="12.75">
      <c r="A18" t="s">
        <v>19</v>
      </c>
      <c r="B18" s="4" t="s">
        <v>21</v>
      </c>
      <c r="C18" s="5">
        <v>177.8</v>
      </c>
      <c r="D18" s="17">
        <v>239</v>
      </c>
      <c r="E18" s="7">
        <f>D18/C18</f>
        <v>1.3442069741282339</v>
      </c>
      <c r="F18" s="8">
        <f>C18-D18</f>
        <v>-61.19999999999999</v>
      </c>
      <c r="H18" s="18"/>
      <c r="I18" s="4"/>
    </row>
    <row r="19" spans="1:9" ht="12.75">
      <c r="A19" t="s">
        <v>19</v>
      </c>
      <c r="B19" s="4" t="s">
        <v>22</v>
      </c>
      <c r="C19" s="12">
        <v>20.3</v>
      </c>
      <c r="D19" s="6">
        <v>14</v>
      </c>
      <c r="E19" s="7">
        <f>D19/C19</f>
        <v>0.689655172413793</v>
      </c>
      <c r="F19" s="8">
        <f>C19-D19</f>
        <v>6.300000000000001</v>
      </c>
      <c r="I19" s="4"/>
    </row>
    <row r="20" spans="1:9" ht="12.75">
      <c r="A20" t="s">
        <v>19</v>
      </c>
      <c r="B20" s="19" t="s">
        <v>18</v>
      </c>
      <c r="C20" s="12">
        <v>3235.2</v>
      </c>
      <c r="D20" s="17">
        <v>4956.4</v>
      </c>
      <c r="E20" s="7">
        <f>D20/C20</f>
        <v>1.5320227497527201</v>
      </c>
      <c r="F20" s="8">
        <f>C20-D20</f>
        <v>-1721.1999999999998</v>
      </c>
      <c r="I20" s="4"/>
    </row>
    <row r="21" spans="3:9" ht="12.75">
      <c r="C21" s="16">
        <f>SUM(C18:C20)</f>
        <v>3433.2999999999997</v>
      </c>
      <c r="D21" s="21">
        <f>SUM(D18:D20)</f>
        <v>5209.4</v>
      </c>
      <c r="E21" s="15">
        <f>D21/C21</f>
        <v>1.5173157020941952</v>
      </c>
      <c r="F21" s="8"/>
      <c r="G21" s="4"/>
      <c r="H21" s="18"/>
      <c r="I21" s="4"/>
    </row>
    <row r="22" spans="6:9" ht="12.75">
      <c r="F22" s="8"/>
      <c r="G22" s="4"/>
      <c r="I22" s="4"/>
    </row>
    <row r="23" spans="6:9" ht="12.75">
      <c r="F23" s="8"/>
      <c r="G23" s="4"/>
      <c r="H23" s="18"/>
      <c r="I23" s="4"/>
    </row>
    <row r="24" spans="1:9" ht="12.75">
      <c r="A24" t="s">
        <v>23</v>
      </c>
      <c r="B24" s="4" t="s">
        <v>24</v>
      </c>
      <c r="C24" s="5">
        <v>612.9</v>
      </c>
      <c r="D24" s="17">
        <v>623.3</v>
      </c>
      <c r="E24" s="7">
        <f aca="true" t="shared" si="1" ref="E24:E30">D24/C24</f>
        <v>1.0169685103605808</v>
      </c>
      <c r="F24" s="8">
        <f aca="true" t="shared" si="2" ref="F24:F36">C24-D24</f>
        <v>-10.399999999999977</v>
      </c>
      <c r="G24" s="4"/>
      <c r="I24" s="4"/>
    </row>
    <row r="25" spans="1:9" ht="12.75">
      <c r="A25" t="s">
        <v>23</v>
      </c>
      <c r="B25" s="4" t="s">
        <v>25</v>
      </c>
      <c r="C25" s="5">
        <v>685</v>
      </c>
      <c r="D25" s="9">
        <v>811.1</v>
      </c>
      <c r="E25" s="7">
        <f t="shared" si="1"/>
        <v>1.184087591240876</v>
      </c>
      <c r="F25" s="8">
        <f t="shared" si="2"/>
        <v>-126.10000000000002</v>
      </c>
      <c r="G25" s="4"/>
      <c r="I25" s="4"/>
    </row>
    <row r="26" spans="1:9" ht="12.75">
      <c r="A26" t="s">
        <v>23</v>
      </c>
      <c r="B26" s="4" t="s">
        <v>26</v>
      </c>
      <c r="C26" s="22">
        <v>615</v>
      </c>
      <c r="D26" s="11">
        <v>421.9</v>
      </c>
      <c r="E26" s="7">
        <f t="shared" si="1"/>
        <v>0.6860162601626016</v>
      </c>
      <c r="F26" s="8">
        <f t="shared" si="2"/>
        <v>193.10000000000002</v>
      </c>
      <c r="G26" s="4"/>
      <c r="H26" s="18"/>
      <c r="I26" s="4"/>
    </row>
    <row r="27" spans="1:9" ht="12.75">
      <c r="A27" t="s">
        <v>23</v>
      </c>
      <c r="B27" s="4" t="s">
        <v>27</v>
      </c>
      <c r="C27" s="5">
        <v>424</v>
      </c>
      <c r="D27" s="5">
        <v>404</v>
      </c>
      <c r="E27" s="7">
        <f t="shared" si="1"/>
        <v>0.9528301886792453</v>
      </c>
      <c r="F27" s="8">
        <f t="shared" si="2"/>
        <v>20</v>
      </c>
      <c r="G27" s="23"/>
      <c r="I27" s="4"/>
    </row>
    <row r="28" spans="1:9" ht="12.75">
      <c r="A28" t="s">
        <v>23</v>
      </c>
      <c r="B28" s="4" t="s">
        <v>28</v>
      </c>
      <c r="C28" s="24">
        <v>6503</v>
      </c>
      <c r="D28" s="13">
        <v>5371.7</v>
      </c>
      <c r="E28" s="7">
        <f t="shared" si="1"/>
        <v>0.8260341380901123</v>
      </c>
      <c r="F28" s="8">
        <f t="shared" si="2"/>
        <v>1131.3000000000002</v>
      </c>
      <c r="G28" s="4"/>
      <c r="I28" s="4"/>
    </row>
    <row r="29" spans="1:9" ht="12.75">
      <c r="A29" t="s">
        <v>23</v>
      </c>
      <c r="B29" s="4" t="s">
        <v>29</v>
      </c>
      <c r="C29" s="22">
        <v>85</v>
      </c>
      <c r="D29" s="5">
        <v>79</v>
      </c>
      <c r="E29" s="7">
        <f t="shared" si="1"/>
        <v>0.9294117647058824</v>
      </c>
      <c r="F29" s="8">
        <f t="shared" si="2"/>
        <v>6</v>
      </c>
      <c r="G29" s="4"/>
      <c r="H29" s="18"/>
      <c r="I29" s="4"/>
    </row>
    <row r="30" spans="1:9" ht="12.75">
      <c r="A30" t="s">
        <v>23</v>
      </c>
      <c r="B30" s="19" t="s">
        <v>30</v>
      </c>
      <c r="C30" s="12">
        <v>470</v>
      </c>
      <c r="D30" s="13">
        <v>662</v>
      </c>
      <c r="E30" s="7">
        <f t="shared" si="1"/>
        <v>1.4085106382978723</v>
      </c>
      <c r="F30" s="8">
        <f t="shared" si="2"/>
        <v>-192</v>
      </c>
      <c r="G30" s="4"/>
      <c r="I30" s="4"/>
    </row>
    <row r="31" spans="1:9" ht="12.75">
      <c r="A31" t="s">
        <v>23</v>
      </c>
      <c r="B31" s="4" t="s">
        <v>31</v>
      </c>
      <c r="C31" s="5"/>
      <c r="D31" s="5"/>
      <c r="E31" s="7"/>
      <c r="F31" s="8">
        <f t="shared" si="2"/>
        <v>0</v>
      </c>
      <c r="G31" s="4"/>
      <c r="I31" s="4"/>
    </row>
    <row r="32" spans="1:9" ht="12.75">
      <c r="A32" t="s">
        <v>23</v>
      </c>
      <c r="B32" s="4" t="s">
        <v>32</v>
      </c>
      <c r="C32" s="5">
        <v>1277</v>
      </c>
      <c r="D32" s="6">
        <v>1256</v>
      </c>
      <c r="E32" s="7">
        <f aca="true" t="shared" si="3" ref="E32:E37">D32/C32</f>
        <v>0.9835552075176194</v>
      </c>
      <c r="F32" s="8">
        <f t="shared" si="2"/>
        <v>21</v>
      </c>
      <c r="G32" s="4"/>
      <c r="I32" s="4"/>
    </row>
    <row r="33" spans="1:9" ht="12.75">
      <c r="A33" t="s">
        <v>23</v>
      </c>
      <c r="B33" s="4" t="s">
        <v>33</v>
      </c>
      <c r="C33" s="22">
        <v>750</v>
      </c>
      <c r="D33" s="6">
        <v>825</v>
      </c>
      <c r="E33" s="7">
        <f t="shared" si="3"/>
        <v>1.1</v>
      </c>
      <c r="F33" s="8">
        <f t="shared" si="2"/>
        <v>-75</v>
      </c>
      <c r="G33" s="4"/>
      <c r="H33" s="18"/>
      <c r="I33" s="4"/>
    </row>
    <row r="34" spans="1:9" ht="12.75">
      <c r="A34" t="s">
        <v>23</v>
      </c>
      <c r="B34" s="4" t="s">
        <v>34</v>
      </c>
      <c r="C34" s="5">
        <v>977</v>
      </c>
      <c r="D34" s="5">
        <v>923</v>
      </c>
      <c r="E34" s="7">
        <f t="shared" si="3"/>
        <v>0.9447287615148413</v>
      </c>
      <c r="F34" s="8">
        <f t="shared" si="2"/>
        <v>54</v>
      </c>
      <c r="G34" s="4"/>
      <c r="I34" s="4"/>
    </row>
    <row r="35" spans="1:9" ht="12.75">
      <c r="A35" t="s">
        <v>23</v>
      </c>
      <c r="B35" s="4" t="s">
        <v>35</v>
      </c>
      <c r="C35" s="5">
        <v>1162</v>
      </c>
      <c r="D35" s="5">
        <v>1004</v>
      </c>
      <c r="E35" s="7">
        <f t="shared" si="3"/>
        <v>0.8640275387263339</v>
      </c>
      <c r="F35" s="8">
        <f t="shared" si="2"/>
        <v>158</v>
      </c>
      <c r="G35" s="4"/>
      <c r="I35" s="4"/>
    </row>
    <row r="36" spans="1:9" ht="12.75">
      <c r="A36" t="s">
        <v>23</v>
      </c>
      <c r="B36" s="4" t="s">
        <v>36</v>
      </c>
      <c r="C36" s="5">
        <v>7781.8</v>
      </c>
      <c r="D36" s="9">
        <v>7383.2</v>
      </c>
      <c r="E36" s="7">
        <f t="shared" si="3"/>
        <v>0.9487779177054152</v>
      </c>
      <c r="F36" s="8">
        <f t="shared" si="2"/>
        <v>398.60000000000036</v>
      </c>
      <c r="G36" s="19"/>
      <c r="I36" s="4"/>
    </row>
    <row r="37" spans="3:9" ht="12.75">
      <c r="C37" s="16">
        <f>SUM(C24:C36)</f>
        <v>21342.7</v>
      </c>
      <c r="D37" s="25">
        <f>SUM(D24:D36)</f>
        <v>19764.2</v>
      </c>
      <c r="E37" s="15">
        <f t="shared" si="3"/>
        <v>0.9260402854371752</v>
      </c>
      <c r="F37" s="8"/>
      <c r="G37" s="4"/>
      <c r="I37" s="4"/>
    </row>
    <row r="38" spans="6:9" ht="12.75">
      <c r="F38" s="8"/>
      <c r="G38" s="4"/>
      <c r="H38" s="18"/>
      <c r="I38" s="4"/>
    </row>
    <row r="39" spans="6:9" ht="12.75">
      <c r="F39" s="8"/>
      <c r="G39" s="4"/>
      <c r="I39" s="4"/>
    </row>
    <row r="40" spans="6:9" ht="12.75">
      <c r="F40" s="8"/>
      <c r="G40" s="4"/>
      <c r="I40" s="4"/>
    </row>
    <row r="41" spans="1:9" ht="12.75">
      <c r="A41" t="s">
        <v>37</v>
      </c>
      <c r="B41" s="4" t="s">
        <v>38</v>
      </c>
      <c r="C41" s="5">
        <v>6091</v>
      </c>
      <c r="D41" s="17">
        <v>6275.9</v>
      </c>
      <c r="E41" s="7">
        <f>D41/C41</f>
        <v>1.030356263339353</v>
      </c>
      <c r="F41" s="8">
        <f aca="true" t="shared" si="4" ref="F41:F46">C41-D41</f>
        <v>-184.89999999999964</v>
      </c>
      <c r="G41" s="4"/>
      <c r="H41" s="18"/>
      <c r="I41" s="4"/>
    </row>
    <row r="42" spans="1:9" ht="12.75">
      <c r="A42" t="s">
        <v>37</v>
      </c>
      <c r="B42" s="4" t="s">
        <v>39</v>
      </c>
      <c r="C42" s="5"/>
      <c r="D42" s="5"/>
      <c r="E42" s="7"/>
      <c r="F42" s="8">
        <f t="shared" si="4"/>
        <v>0</v>
      </c>
      <c r="G42" s="4"/>
      <c r="H42" s="18"/>
      <c r="I42" s="4"/>
    </row>
    <row r="43" spans="1:9" ht="12.75">
      <c r="A43" t="s">
        <v>37</v>
      </c>
      <c r="B43" s="4" t="s">
        <v>40</v>
      </c>
      <c r="C43" s="5"/>
      <c r="D43" s="5"/>
      <c r="E43" s="7"/>
      <c r="F43" s="8">
        <f t="shared" si="4"/>
        <v>0</v>
      </c>
      <c r="G43" s="4"/>
      <c r="H43" s="18"/>
      <c r="I43" s="4"/>
    </row>
    <row r="44" spans="1:8" ht="12.75">
      <c r="A44" t="s">
        <v>37</v>
      </c>
      <c r="B44" s="4" t="s">
        <v>41</v>
      </c>
      <c r="C44" s="5">
        <v>196.6</v>
      </c>
      <c r="D44" s="17">
        <v>205.7</v>
      </c>
      <c r="E44" s="7">
        <f>D44/C44</f>
        <v>1.0462868769074263</v>
      </c>
      <c r="F44" s="8">
        <f t="shared" si="4"/>
        <v>-9.099999999999994</v>
      </c>
      <c r="G44" s="4"/>
      <c r="H44" s="18"/>
    </row>
    <row r="45" spans="1:7" ht="12.75">
      <c r="A45" t="s">
        <v>37</v>
      </c>
      <c r="B45" s="4" t="s">
        <v>42</v>
      </c>
      <c r="C45" s="5"/>
      <c r="D45" s="5"/>
      <c r="E45" s="7"/>
      <c r="F45" s="8">
        <f t="shared" si="4"/>
        <v>0</v>
      </c>
      <c r="G45" s="4"/>
    </row>
    <row r="46" spans="1:7" ht="12.75">
      <c r="A46" t="s">
        <v>37</v>
      </c>
      <c r="B46" s="4" t="s">
        <v>43</v>
      </c>
      <c r="C46" s="22">
        <v>4400</v>
      </c>
      <c r="D46" s="5">
        <v>5824</v>
      </c>
      <c r="E46" s="7">
        <f>D46/C46</f>
        <v>1.3236363636363637</v>
      </c>
      <c r="F46" s="8">
        <f t="shared" si="4"/>
        <v>-1424</v>
      </c>
      <c r="G46" s="4"/>
    </row>
    <row r="47" spans="2:7" ht="12.75">
      <c r="B47" s="4"/>
      <c r="C47" s="14">
        <f>SUM(C41:C46)</f>
        <v>10687.6</v>
      </c>
      <c r="D47" s="14">
        <f>SUM(D41:D46)</f>
        <v>12305.599999999999</v>
      </c>
      <c r="E47" s="15">
        <f>D47/C47</f>
        <v>1.1513903963471686</v>
      </c>
      <c r="F47" s="8"/>
      <c r="G47" s="19"/>
    </row>
    <row r="48" spans="2:5" ht="12.75">
      <c r="B48" s="4"/>
      <c r="C48" s="5"/>
      <c r="D48" s="5"/>
      <c r="E48" s="7"/>
    </row>
    <row r="49" spans="2:5" ht="12.75">
      <c r="B49" s="4"/>
      <c r="C49" s="5"/>
      <c r="D49" s="5"/>
      <c r="E49" s="7"/>
    </row>
    <row r="50" spans="2:5" ht="12.75">
      <c r="B50" s="4"/>
      <c r="C50" s="5"/>
      <c r="D50" s="5"/>
      <c r="E50" s="7"/>
    </row>
    <row r="51" spans="2:5" ht="12.75">
      <c r="B51" s="4"/>
      <c r="C51" s="5"/>
      <c r="D51" s="18"/>
      <c r="E51" s="7"/>
    </row>
    <row r="52" spans="2:5" ht="12.75">
      <c r="B52" s="4"/>
      <c r="C52" s="5"/>
      <c r="D52" s="18"/>
      <c r="E52" s="7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kristensen</dc:creator>
  <cp:keywords/>
  <dc:description/>
  <cp:lastModifiedBy>kristensen</cp:lastModifiedBy>
  <dcterms:created xsi:type="dcterms:W3CDTF">2008-08-14T14:17:38Z</dcterms:created>
  <dcterms:modified xsi:type="dcterms:W3CDTF">2008-08-14T14:48:41Z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_AdHocReviewCycle">
    <vt:i4>-1106126069</vt:i4>
  </property>
  <property fmtid="{D5CDD505-2E9C-101B-9397-08002B2CF9AE}" pid="4" name="_NewReviewCyc">
    <vt:lpwstr/>
  </property>
  <property fmtid="{D5CDD505-2E9C-101B-9397-08002B2CF9AE}" pid="5" name="_EmailSubje">
    <vt:lpwstr>permalink til CSI018</vt:lpwstr>
  </property>
  <property fmtid="{D5CDD505-2E9C-101B-9397-08002B2CF9AE}" pid="6" name="_AuthorEma">
    <vt:lpwstr>Carsten.Iversen@eea.europa.eu</vt:lpwstr>
  </property>
  <property fmtid="{D5CDD505-2E9C-101B-9397-08002B2CF9AE}" pid="7" name="_AuthorEmailDisplayNa">
    <vt:lpwstr>Carsten Iversen</vt:lpwstr>
  </property>
</Properties>
</file>