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1075" windowHeight="10035" activeTab="0"/>
  </bookViews>
  <sheets>
    <sheet name="WPI_for_Total_Abstraction" sheetId="1" r:id="rId1"/>
    <sheet name="WPI_for_Manufacturing" sheetId="2" r:id="rId2"/>
    <sheet name="WPI_for_Agriculture" sheetId="3" r:id="rId3"/>
    <sheet name="WEI and WPI_RB level" sheetId="4" r:id="rId4"/>
    <sheet name="WPI_Cyprus" sheetId="5" r:id="rId5"/>
  </sheets>
  <definedNames>
    <definedName name="_Ref309142526" localSheetId="4">'WPI_Cyprus'!#REF!</definedName>
    <definedName name="_Ref309152017" localSheetId="4">'WPI_Cyprus'!#REF!</definedName>
    <definedName name="_Ref309153472" localSheetId="4">'WPI_Cyprus'!#REF!</definedName>
  </definedNames>
  <calcPr fullCalcOnLoad="1"/>
</workbook>
</file>

<file path=xl/sharedStrings.xml><?xml version="1.0" encoding="utf-8"?>
<sst xmlns="http://schemas.openxmlformats.org/spreadsheetml/2006/main" count="185" uniqueCount="107">
  <si>
    <t>LV</t>
  </si>
  <si>
    <t>LT</t>
  </si>
  <si>
    <t>HU</t>
  </si>
  <si>
    <t>NL</t>
  </si>
  <si>
    <t>AT</t>
  </si>
  <si>
    <t>PL</t>
  </si>
  <si>
    <t>SI</t>
  </si>
  <si>
    <t>SK</t>
  </si>
  <si>
    <t>SE</t>
  </si>
  <si>
    <t>GVA/capita (€)</t>
  </si>
  <si>
    <t>GDP/capita (thousand €)</t>
  </si>
  <si>
    <t>BG</t>
  </si>
  <si>
    <t>RO</t>
  </si>
  <si>
    <t>PT</t>
  </si>
  <si>
    <t>EE</t>
  </si>
  <si>
    <t>CZ</t>
  </si>
  <si>
    <t>IT</t>
  </si>
  <si>
    <t>GR</t>
  </si>
  <si>
    <t>CY</t>
  </si>
  <si>
    <t>FI</t>
  </si>
  <si>
    <t>ES</t>
  </si>
  <si>
    <t>DE</t>
  </si>
  <si>
    <t>FR</t>
  </si>
  <si>
    <t>BE</t>
  </si>
  <si>
    <t>DK</t>
  </si>
  <si>
    <t>CH</t>
  </si>
  <si>
    <t>IE</t>
  </si>
  <si>
    <t>LU</t>
  </si>
  <si>
    <t>MT</t>
  </si>
  <si>
    <t>Reference YEAR</t>
  </si>
  <si>
    <t>Country</t>
  </si>
  <si>
    <t>Notes:</t>
  </si>
  <si>
    <r>
      <t>Water Productivity (€/m</t>
    </r>
    <r>
      <rPr>
        <b/>
        <vertAlign val="superscript"/>
        <sz val="11"/>
        <rFont val="Calibri"/>
        <family val="2"/>
      </rPr>
      <t>3</t>
    </r>
    <r>
      <rPr>
        <b/>
        <sz val="11"/>
        <rFont val="Calibri"/>
        <family val="2"/>
      </rPr>
      <t>)</t>
    </r>
  </si>
  <si>
    <r>
      <t>Total Annual Abstraction/capita (m</t>
    </r>
    <r>
      <rPr>
        <b/>
        <vertAlign val="superscript"/>
        <sz val="11"/>
        <rFont val="Calibri"/>
        <family val="2"/>
      </rPr>
      <t>3</t>
    </r>
    <r>
      <rPr>
        <b/>
        <sz val="11"/>
        <rFont val="Calibri"/>
        <family val="2"/>
      </rPr>
      <t xml:space="preserve">) </t>
    </r>
  </si>
  <si>
    <t>EUROSTAT Data (in red font)</t>
  </si>
  <si>
    <t>WISE-SoE Data (in black font)</t>
  </si>
  <si>
    <t>Total freshwater Abstraction (km3/year)</t>
  </si>
  <si>
    <t>Total Availability (km3/year)</t>
  </si>
  <si>
    <t>WEI %</t>
  </si>
  <si>
    <t>Water Use Intensity (€/m3)</t>
  </si>
  <si>
    <t>Spain</t>
  </si>
  <si>
    <t>ES_Andalusian Med. Basins</t>
  </si>
  <si>
    <t>Portugal</t>
  </si>
  <si>
    <t>PT_Sado</t>
  </si>
  <si>
    <t>ES_Segura</t>
  </si>
  <si>
    <t>PT_Algarve Basins</t>
  </si>
  <si>
    <t>France</t>
  </si>
  <si>
    <t>FR_Rhin Meuse</t>
  </si>
  <si>
    <t>PT_Tagus</t>
  </si>
  <si>
    <t>FR_Rhône Méditerranée</t>
  </si>
  <si>
    <t>UK</t>
  </si>
  <si>
    <t>UK_South East</t>
  </si>
  <si>
    <t>Germany</t>
  </si>
  <si>
    <t>DE_Elbe</t>
  </si>
  <si>
    <t>DE_Weser</t>
  </si>
  <si>
    <t>PT_Mondego</t>
  </si>
  <si>
    <t>PT_Vouga</t>
  </si>
  <si>
    <t>DE_Rhein</t>
  </si>
  <si>
    <t>PT_Guadiana</t>
  </si>
  <si>
    <t>UK_Thames</t>
  </si>
  <si>
    <t>FR_Seine Normandie</t>
  </si>
  <si>
    <t>DE_Oder</t>
  </si>
  <si>
    <t>UK_North West</t>
  </si>
  <si>
    <t>FR_Artois Picardie</t>
  </si>
  <si>
    <t>UK_Wales and Severn</t>
  </si>
  <si>
    <t>UK_Anglian</t>
  </si>
  <si>
    <t>PT_Douro</t>
  </si>
  <si>
    <t>FR_Loire Bretagne</t>
  </si>
  <si>
    <t>UK_South West</t>
  </si>
  <si>
    <t>UK_Humber &amp; Northumbria</t>
  </si>
  <si>
    <t>DE_Donau</t>
  </si>
  <si>
    <t>FR_Adour Garonne</t>
  </si>
  <si>
    <t>Slovakia</t>
  </si>
  <si>
    <t>SK_Danube</t>
  </si>
  <si>
    <t>SK_Bodrog</t>
  </si>
  <si>
    <t>SK_Hron</t>
  </si>
  <si>
    <t>SK_Vah</t>
  </si>
  <si>
    <t>SK_Hornad</t>
  </si>
  <si>
    <t>Germany (year is not specified)</t>
  </si>
  <si>
    <t>France(last (x) year average</t>
  </si>
  <si>
    <t>Spain (Average 1940-1996)</t>
  </si>
  <si>
    <t>UK (2005 average)</t>
  </si>
  <si>
    <t>Slovakia (last (x)year average</t>
  </si>
  <si>
    <t>Portugal (last 50 year average</t>
  </si>
  <si>
    <t>RB</t>
  </si>
  <si>
    <t>Population (inhabitants)</t>
  </si>
  <si>
    <t>Abstraction/Capita (Km3/yr)</t>
  </si>
  <si>
    <t>GDP/Capita (€)</t>
  </si>
  <si>
    <t>40% WEI threshold</t>
  </si>
  <si>
    <r>
      <t>Graph</t>
    </r>
    <r>
      <rPr>
        <b/>
        <sz val="11"/>
        <color indexed="12"/>
        <rFont val="Calibri"/>
        <family val="2"/>
      </rPr>
      <t xml:space="preserve"> : Water Productivity (€/m3) in EU countries, depicting the economic activity (GDP/capita) and the resource use (total annual water abstraction/capita), ranked from high to low productivity.</t>
    </r>
  </si>
  <si>
    <r>
      <t>Graph</t>
    </r>
    <r>
      <rPr>
        <b/>
        <sz val="11"/>
        <color indexed="12"/>
        <rFont val="Calibri"/>
        <family val="2"/>
      </rPr>
      <t>: Water Productivity (€/m3) in manufacturing (Nace C) in 9 EU countries, depicting the economic activity (GVA of Nace C/capita) and the resource use (total annual water abstraction for Nace C/capita), ranked from High to low productivity</t>
    </r>
  </si>
  <si>
    <r>
      <t>Source</t>
    </r>
    <r>
      <rPr>
        <sz val="11"/>
        <color indexed="12"/>
        <rFont val="Calibri"/>
        <family val="2"/>
      </rPr>
      <t>: Graph created by the ETC/ICM. The data on population and GVA (€ at basic market price) have been obtained from EUROSTAT. The water abstraction data for manufacturing (Nace C) have been obtained from the WISE-SoE#3 reporting for SI, SK, LT, LV, NL, and from the EUROSTAT JQ IWA for AT, HU, PL, SE. The above data have been obtained for the latest available years as follows: 2004: HU, 2007: SE, 2008: AT, NL, 2009: PL, 2010: LV, SI, SK.</t>
    </r>
  </si>
  <si>
    <r>
      <t>Graph</t>
    </r>
    <r>
      <rPr>
        <b/>
        <sz val="11"/>
        <color indexed="12"/>
        <rFont val="Calibri"/>
        <family val="2"/>
      </rPr>
      <t>:  Water Productivity (€/m3) in agriculture, forestry and fishing (Nace A) in EU countries, depicting the economic activity (GVA of Nace A/capita) and the resource use (total annual water abstraction for Nace A/capita), ranked from high to low productivity</t>
    </r>
  </si>
  <si>
    <r>
      <t>Source</t>
    </r>
    <r>
      <rPr>
        <sz val="11"/>
        <color indexed="12"/>
        <rFont val="Calibri"/>
        <family val="2"/>
      </rPr>
      <t>: Graph created by the ETC/ICM. The data on population and GVA (€ at basic market price) have been obtained from EUROSTAT. The water abstraction data for manufacturing (Nace C) have been obtained from the WISE-SoE#3 reporting for BG, CZ, DK, FR, LT, LV, NL, RO, and from the EUROSTAT JQ IWA for AT, BE, CY, DE, EE, ES, FI, GR, HU, MT, PL, SE, SI, SK. The above data have been obtained for the latest available years as follows: 1998: CY, GR, 1999: MT, 2005: BE, 2007: AT, EE, FI, LV, NL, PL, RO, SK, 2008: BG, ES, HU, 2009: DK, FR, LT, SE, SE, 2010: CZ, DE</t>
    </r>
  </si>
  <si>
    <r>
      <t>Source</t>
    </r>
    <r>
      <rPr>
        <sz val="11"/>
        <color indexed="12"/>
        <rFont val="Calibri"/>
        <family val="2"/>
      </rPr>
      <t>: Graph created by the ETC/ICM. The Water Exploitation Index has been calculated by the EEA (EEA, 2009) based on data submitted to the European Commission, 2007. The total annual water abstraction per capita has been calculated based on the same data, while data on GDP (€ at current market price) have been obtained by EUROSTAT.</t>
    </r>
  </si>
  <si>
    <r>
      <t>Graph</t>
    </r>
    <r>
      <rPr>
        <b/>
        <sz val="11"/>
        <color indexed="12"/>
        <rFont val="Calibri"/>
        <family val="2"/>
      </rPr>
      <t>: Water Productivity (€/m3) in EU River Basins (RBs) and River Basin Districts (RBDs), compared with the Water Exploitation Index (WEI), ranked from stressed to non-stressed areas.</t>
    </r>
  </si>
  <si>
    <t>tertiary sector</t>
  </si>
  <si>
    <t>water use (mio m3)</t>
  </si>
  <si>
    <t>NACE (F-T)</t>
  </si>
  <si>
    <t>GDP (mio €) at current market price</t>
  </si>
  <si>
    <t>water productivity (€/m3)</t>
  </si>
  <si>
    <t>industry (nace C)</t>
  </si>
  <si>
    <t>water productivity(€/m3)</t>
  </si>
  <si>
    <t>agriculture (nace A)</t>
  </si>
  <si>
    <t xml:space="preserve">Water Productivity(€/m3) per secrtor in Cyprus </t>
  </si>
  <si>
    <t>UK*</t>
  </si>
  <si>
    <r>
      <t>Source</t>
    </r>
    <r>
      <rPr>
        <sz val="11"/>
        <color indexed="12"/>
        <rFont val="Calibri"/>
        <family val="2"/>
      </rPr>
      <t xml:space="preserve">: Graph created by the ETC/ICM. The data on population and GDP (€ at current market price) have been obtained from EUROSTAT. </t>
    </r>
    <r>
      <rPr>
        <u val="single"/>
        <sz val="11"/>
        <color indexed="10"/>
        <rFont val="Calibri"/>
        <family val="2"/>
      </rPr>
      <t>UK* represents only England and Wales.</t>
    </r>
    <r>
      <rPr>
        <sz val="11"/>
        <color indexed="12"/>
        <rFont val="Calibri"/>
        <family val="2"/>
      </rPr>
      <t xml:space="preserve"> The water abstraction data have been obtained from the WISE-SoE#3 reporting for AT, BG, CH, DK, EE, FR, LT, LV, NL, RO, UK* and from the EUROSTAT JQ IWA for BE, CY, CZ, DE, ES, FI, GR, HU, IE, IT, LU, PL, PT, SE, SI, SK. The above data have been obtained for the latest available years as follows: 1998: IT, PT, 1999: AT, FI, 2001: UK*, 2005: BG, 2007: BE, CH, DE, FR, GR, IE, NL, SE, SK, 2008: EE, ES, HU, RO, 2009: CY, CZ, DK, LU, PL, SI, 2010: LT, LV.</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</si>
</sst>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000000"/>
    <numFmt numFmtId="175" formatCode="0.000"/>
    <numFmt numFmtId="176" formatCode="0.0000"/>
    <numFmt numFmtId="177" formatCode="&quot;Yes&quot;;&quot;Yes&quot;;&quot;No&quot;"/>
    <numFmt numFmtId="178" formatCode="&quot;True&quot;;&quot;True&quot;;&quot;False&quot;"/>
    <numFmt numFmtId="179" formatCode="&quot;On&quot;;&quot;On&quot;;&quot;Off&quot;"/>
    <numFmt numFmtId="180" formatCode="[$€-2]\ #,##0.00_);[Red]\([$€-2]\ #,##0.00\)"/>
    <numFmt numFmtId="181" formatCode="0.00000000000000%"/>
    <numFmt numFmtId="182" formatCode="0.0000000000"/>
    <numFmt numFmtId="183" formatCode="0.00000000"/>
    <numFmt numFmtId="184" formatCode="0.0000000"/>
    <numFmt numFmtId="185" formatCode="0.000000"/>
    <numFmt numFmtId="186" formatCode="0.00000"/>
  </numFmts>
  <fonts count="50">
    <font>
      <sz val="11"/>
      <color indexed="8"/>
      <name val="Calibri"/>
      <family val="2"/>
    </font>
    <font>
      <sz val="11"/>
      <color indexed="10"/>
      <name val="Calibri"/>
      <family val="2"/>
    </font>
    <font>
      <sz val="10"/>
      <name val="Arial"/>
      <family val="2"/>
    </font>
    <font>
      <sz val="10"/>
      <color indexed="8"/>
      <name val="Arial"/>
      <family val="2"/>
    </font>
    <font>
      <sz val="10"/>
      <color indexed="8"/>
      <name val="Calibri"/>
      <family val="2"/>
    </font>
    <font>
      <b/>
      <sz val="11"/>
      <name val="Calibri"/>
      <family val="2"/>
    </font>
    <font>
      <b/>
      <vertAlign val="superscript"/>
      <sz val="11"/>
      <name val="Calibri"/>
      <family val="2"/>
    </font>
    <font>
      <sz val="11"/>
      <name val="Calibri"/>
      <family val="2"/>
    </font>
    <font>
      <sz val="8"/>
      <name val="Calibri"/>
      <family val="2"/>
    </font>
    <font>
      <b/>
      <sz val="11"/>
      <color indexed="10"/>
      <name val="Calibri"/>
      <family val="2"/>
    </font>
    <font>
      <b/>
      <sz val="11"/>
      <color indexed="8"/>
      <name val="Calibri"/>
      <family val="2"/>
    </font>
    <font>
      <sz val="8"/>
      <name val="Arial"/>
      <family val="2"/>
    </font>
    <font>
      <u val="single"/>
      <sz val="10"/>
      <color indexed="36"/>
      <name val="Arial"/>
      <family val="2"/>
    </font>
    <font>
      <u val="single"/>
      <sz val="10"/>
      <color indexed="12"/>
      <name val="Arial"/>
      <family val="2"/>
    </font>
    <font>
      <b/>
      <i/>
      <sz val="11"/>
      <color indexed="23"/>
      <name val="Calibri"/>
      <family val="2"/>
    </font>
    <font>
      <i/>
      <sz val="11"/>
      <color indexed="23"/>
      <name val="Calibri"/>
      <family val="2"/>
    </font>
    <font>
      <b/>
      <u val="single"/>
      <sz val="11"/>
      <color indexed="12"/>
      <name val="Calibri"/>
      <family val="2"/>
    </font>
    <font>
      <b/>
      <sz val="11"/>
      <color indexed="12"/>
      <name val="Calibri"/>
      <family val="2"/>
    </font>
    <font>
      <sz val="11"/>
      <color indexed="12"/>
      <name val="Calibri"/>
      <family val="2"/>
    </font>
    <font>
      <sz val="11"/>
      <color indexed="4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u val="single"/>
      <sz val="11"/>
      <color indexed="10"/>
      <name val="Calibri"/>
      <family val="2"/>
    </font>
    <font>
      <b/>
      <sz val="10"/>
      <color indexed="8"/>
      <name val="Calibri"/>
      <family val="2"/>
    </font>
    <font>
      <b/>
      <vertAlign val="superscript"/>
      <sz val="10"/>
      <color indexed="8"/>
      <name val="Calibri"/>
      <family val="2"/>
    </font>
    <font>
      <sz val="9.2"/>
      <color indexed="8"/>
      <name val="Calibri"/>
      <family val="2"/>
    </font>
    <font>
      <sz val="10.25"/>
      <color indexed="8"/>
      <name val="Arial"/>
      <family val="2"/>
    </font>
    <font>
      <sz val="8.5"/>
      <color indexed="8"/>
      <name val="Calibri"/>
      <family val="2"/>
    </font>
    <font>
      <sz val="8"/>
      <color indexed="8"/>
      <name val="Arial"/>
      <family val="2"/>
    </font>
    <font>
      <sz val="9.25"/>
      <color indexed="8"/>
      <name val="Calibri"/>
      <family val="2"/>
    </font>
    <font>
      <b/>
      <sz val="9.5"/>
      <color indexed="8"/>
      <name val="Calibri"/>
      <family val="2"/>
    </font>
    <font>
      <b/>
      <sz val="9.25"/>
      <color indexed="8"/>
      <name val="Calibri"/>
      <family val="2"/>
    </font>
    <font>
      <sz val="9"/>
      <color indexed="8"/>
      <name val="Calibri"/>
      <family val="2"/>
    </font>
    <font>
      <b/>
      <sz val="9"/>
      <color indexed="8"/>
      <name val="Calibri"/>
      <family val="2"/>
    </font>
    <font>
      <sz val="1.25"/>
      <color indexed="8"/>
      <name val="Arial"/>
      <family val="2"/>
    </font>
    <font>
      <sz val="9"/>
      <color indexed="8"/>
      <name val="Arial"/>
      <family val="2"/>
    </font>
    <font>
      <b/>
      <sz val="1.75"/>
      <color indexed="8"/>
      <name val="Arial"/>
      <family val="2"/>
    </font>
    <font>
      <sz val="8.25"/>
      <color indexed="8"/>
      <name val="Arial"/>
      <family val="2"/>
    </font>
    <font>
      <sz val="1.5"/>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gray0625">
        <fgColor indexed="9"/>
        <bgColor indexed="9"/>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color indexed="22"/>
      </top>
      <bottom style="thin">
        <color indexed="22"/>
      </bottom>
    </border>
    <border>
      <left style="medium"/>
      <right style="medium"/>
      <top>
        <color indexed="63"/>
      </top>
      <bottom style="medium"/>
    </border>
    <border>
      <left style="medium"/>
      <right>
        <color indexed="63"/>
      </right>
      <top>
        <color indexed="63"/>
      </top>
      <bottom style="medium"/>
    </border>
    <border>
      <left>
        <color indexed="63"/>
      </left>
      <right>
        <color indexed="63"/>
      </right>
      <top style="medium"/>
      <bottom style="medium"/>
    </border>
    <border>
      <left>
        <color indexed="63"/>
      </left>
      <right style="medium"/>
      <top>
        <color indexed="63"/>
      </top>
      <bottom style="medium"/>
    </border>
    <border>
      <left style="thin"/>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3" fillId="0" borderId="0">
      <alignment/>
      <protection/>
    </xf>
    <xf numFmtId="0" fontId="2" fillId="0" borderId="0">
      <alignment/>
      <protection/>
    </xf>
    <xf numFmtId="0" fontId="2" fillId="0" borderId="0">
      <alignment/>
      <protection/>
    </xf>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10" fillId="0" borderId="9" applyNumberFormat="0" applyFill="0" applyAlignment="0" applyProtection="0"/>
    <xf numFmtId="0" fontId="1" fillId="0" borderId="0" applyNumberFormat="0" applyFill="0" applyBorder="0" applyAlignment="0" applyProtection="0"/>
  </cellStyleXfs>
  <cellXfs count="150">
    <xf numFmtId="0" fontId="0" fillId="0" borderId="0" xfId="0" applyAlignment="1">
      <alignment/>
    </xf>
    <xf numFmtId="0" fontId="2" fillId="0" borderId="0" xfId="0" applyFont="1" applyAlignment="1">
      <alignment/>
    </xf>
    <xf numFmtId="0" fontId="0" fillId="0" borderId="0" xfId="0" applyFill="1" applyBorder="1" applyAlignment="1">
      <alignment/>
    </xf>
    <xf numFmtId="0" fontId="1" fillId="0" borderId="0" xfId="0" applyFont="1" applyFill="1" applyBorder="1" applyAlignment="1">
      <alignment/>
    </xf>
    <xf numFmtId="0" fontId="5" fillId="0" borderId="10" xfId="0" applyFont="1" applyBorder="1" applyAlignment="1">
      <alignment horizontal="center"/>
    </xf>
    <xf numFmtId="0" fontId="5" fillId="0" borderId="11" xfId="0" applyFont="1" applyBorder="1" applyAlignment="1">
      <alignment horizontal="center" wrapText="1"/>
    </xf>
    <xf numFmtId="0" fontId="5" fillId="0" borderId="10" xfId="0" applyFont="1" applyBorder="1" applyAlignment="1">
      <alignment horizontal="center" wrapText="1"/>
    </xf>
    <xf numFmtId="0" fontId="5" fillId="0" borderId="12" xfId="0" applyFont="1" applyBorder="1" applyAlignment="1">
      <alignment horizontal="center" wrapText="1"/>
    </xf>
    <xf numFmtId="0" fontId="0" fillId="0" borderId="0" xfId="0" applyFont="1" applyAlignment="1">
      <alignment/>
    </xf>
    <xf numFmtId="0" fontId="1" fillId="0" borderId="13" xfId="0" applyFont="1" applyBorder="1" applyAlignment="1">
      <alignment/>
    </xf>
    <xf numFmtId="1" fontId="1" fillId="0" borderId="14" xfId="0" applyNumberFormat="1" applyFont="1" applyBorder="1" applyAlignment="1">
      <alignment/>
    </xf>
    <xf numFmtId="3" fontId="1" fillId="0" borderId="13" xfId="0" applyNumberFormat="1" applyFont="1" applyFill="1" applyBorder="1" applyAlignment="1">
      <alignment/>
    </xf>
    <xf numFmtId="1" fontId="1" fillId="0" borderId="15" xfId="0" applyNumberFormat="1" applyFont="1" applyBorder="1" applyAlignment="1">
      <alignment/>
    </xf>
    <xf numFmtId="0" fontId="0" fillId="0" borderId="0" xfId="0" applyFont="1" applyAlignment="1">
      <alignment/>
    </xf>
    <xf numFmtId="0" fontId="7" fillId="0" borderId="0" xfId="0" applyFont="1" applyFill="1" applyBorder="1" applyAlignment="1">
      <alignment horizontal="center" vertical="top" wrapText="1"/>
    </xf>
    <xf numFmtId="0" fontId="7" fillId="0" borderId="16" xfId="0" applyFont="1" applyBorder="1" applyAlignment="1">
      <alignment/>
    </xf>
    <xf numFmtId="1" fontId="7" fillId="0" borderId="17" xfId="0" applyNumberFormat="1" applyFont="1" applyBorder="1" applyAlignment="1">
      <alignment/>
    </xf>
    <xf numFmtId="3" fontId="7" fillId="0" borderId="16" xfId="0" applyNumberFormat="1" applyFont="1" applyFill="1" applyBorder="1" applyAlignment="1">
      <alignment/>
    </xf>
    <xf numFmtId="1" fontId="0" fillId="0" borderId="18" xfId="0" applyNumberFormat="1" applyFont="1" applyBorder="1" applyAlignment="1">
      <alignment/>
    </xf>
    <xf numFmtId="0" fontId="0" fillId="0" borderId="0" xfId="0" applyFont="1" applyAlignment="1">
      <alignment/>
    </xf>
    <xf numFmtId="0" fontId="1" fillId="0" borderId="16" xfId="0" applyFont="1" applyBorder="1" applyAlignment="1">
      <alignment/>
    </xf>
    <xf numFmtId="1" fontId="1" fillId="0" borderId="17" xfId="0" applyNumberFormat="1" applyFont="1" applyBorder="1" applyAlignment="1">
      <alignment/>
    </xf>
    <xf numFmtId="3" fontId="1" fillId="0" borderId="16" xfId="0" applyNumberFormat="1" applyFont="1" applyFill="1" applyBorder="1" applyAlignment="1">
      <alignment/>
    </xf>
    <xf numFmtId="1" fontId="1" fillId="0" borderId="18" xfId="0" applyNumberFormat="1" applyFont="1" applyBorder="1" applyAlignment="1">
      <alignment/>
    </xf>
    <xf numFmtId="0" fontId="7" fillId="0" borderId="0" xfId="0" applyFont="1" applyFill="1" applyBorder="1" applyAlignment="1">
      <alignment/>
    </xf>
    <xf numFmtId="1" fontId="1" fillId="0" borderId="16" xfId="0" applyNumberFormat="1" applyFont="1" applyFill="1" applyBorder="1" applyAlignment="1">
      <alignment/>
    </xf>
    <xf numFmtId="1" fontId="7" fillId="0" borderId="16" xfId="0" applyNumberFormat="1" applyFont="1" applyBorder="1" applyAlignment="1">
      <alignment/>
    </xf>
    <xf numFmtId="1" fontId="7" fillId="0" borderId="18" xfId="57" applyNumberFormat="1" applyFont="1" applyFill="1" applyBorder="1" applyAlignment="1">
      <alignment horizontal="right" wrapText="1"/>
      <protection/>
    </xf>
    <xf numFmtId="1" fontId="7" fillId="0" borderId="16" xfId="0" applyNumberFormat="1" applyFont="1" applyFill="1" applyBorder="1" applyAlignment="1">
      <alignment/>
    </xf>
    <xf numFmtId="1" fontId="0" fillId="0" borderId="18" xfId="57" applyNumberFormat="1" applyFont="1" applyFill="1" applyBorder="1" applyAlignment="1">
      <alignment horizontal="right" wrapText="1"/>
      <protection/>
    </xf>
    <xf numFmtId="0" fontId="1" fillId="0" borderId="16" xfId="0" applyFont="1" applyFill="1" applyBorder="1" applyAlignment="1">
      <alignment/>
    </xf>
    <xf numFmtId="1" fontId="0" fillId="0" borderId="17" xfId="0" applyNumberFormat="1" applyFont="1" applyBorder="1" applyAlignment="1">
      <alignment/>
    </xf>
    <xf numFmtId="0" fontId="0" fillId="0" borderId="16" xfId="0" applyFont="1" applyBorder="1" applyAlignment="1">
      <alignment/>
    </xf>
    <xf numFmtId="0" fontId="0" fillId="0" borderId="0" xfId="0" applyFont="1" applyFill="1" applyBorder="1" applyAlignment="1">
      <alignment/>
    </xf>
    <xf numFmtId="1" fontId="1" fillId="0" borderId="19" xfId="0" applyNumberFormat="1" applyFont="1" applyBorder="1" applyAlignment="1">
      <alignment/>
    </xf>
    <xf numFmtId="0" fontId="7" fillId="0" borderId="20" xfId="0" applyFont="1" applyBorder="1" applyAlignment="1">
      <alignment/>
    </xf>
    <xf numFmtId="1" fontId="7" fillId="0" borderId="21" xfId="0" applyNumberFormat="1" applyFont="1" applyBorder="1" applyAlignment="1">
      <alignment/>
    </xf>
    <xf numFmtId="3" fontId="7" fillId="0" borderId="20" xfId="0" applyNumberFormat="1" applyFont="1" applyFill="1" applyBorder="1" applyAlignment="1">
      <alignment/>
    </xf>
    <xf numFmtId="0" fontId="0" fillId="0" borderId="0" xfId="0" applyAlignment="1">
      <alignment wrapText="1"/>
    </xf>
    <xf numFmtId="1" fontId="7" fillId="0" borderId="0" xfId="0" applyNumberFormat="1" applyFont="1" applyBorder="1" applyAlignment="1">
      <alignment/>
    </xf>
    <xf numFmtId="1" fontId="1" fillId="0" borderId="0" xfId="0" applyNumberFormat="1" applyFont="1" applyFill="1" applyBorder="1" applyAlignment="1">
      <alignment/>
    </xf>
    <xf numFmtId="2" fontId="5" fillId="0" borderId="22" xfId="0" applyNumberFormat="1" applyFont="1" applyBorder="1" applyAlignment="1">
      <alignment horizontal="center" wrapText="1"/>
    </xf>
    <xf numFmtId="2" fontId="5" fillId="0" borderId="14" xfId="0" applyNumberFormat="1" applyFont="1" applyBorder="1" applyAlignment="1">
      <alignment/>
    </xf>
    <xf numFmtId="2" fontId="0" fillId="0" borderId="15" xfId="0" applyNumberFormat="1" applyFont="1" applyBorder="1" applyAlignment="1">
      <alignment/>
    </xf>
    <xf numFmtId="2" fontId="5" fillId="0" borderId="17" xfId="0" applyNumberFormat="1" applyFont="1" applyBorder="1" applyAlignment="1">
      <alignment/>
    </xf>
    <xf numFmtId="2" fontId="0" fillId="0" borderId="18" xfId="0" applyNumberFormat="1" applyFont="1" applyBorder="1" applyAlignment="1">
      <alignment/>
    </xf>
    <xf numFmtId="2" fontId="9" fillId="0" borderId="17" xfId="0" applyNumberFormat="1" applyFont="1" applyBorder="1" applyAlignment="1">
      <alignment/>
    </xf>
    <xf numFmtId="2" fontId="1" fillId="0" borderId="18" xfId="0" applyNumberFormat="1" applyFont="1" applyBorder="1" applyAlignment="1">
      <alignment/>
    </xf>
    <xf numFmtId="2" fontId="5" fillId="0" borderId="21" xfId="0" applyNumberFormat="1" applyFont="1" applyBorder="1" applyAlignment="1">
      <alignment/>
    </xf>
    <xf numFmtId="2" fontId="0" fillId="0" borderId="23" xfId="0" applyNumberFormat="1" applyFont="1" applyBorder="1" applyAlignment="1">
      <alignment/>
    </xf>
    <xf numFmtId="1" fontId="7" fillId="0" borderId="14" xfId="0" applyNumberFormat="1" applyFont="1" applyBorder="1" applyAlignment="1">
      <alignment/>
    </xf>
    <xf numFmtId="1" fontId="1" fillId="0" borderId="17" xfId="0" applyNumberFormat="1" applyFont="1" applyFill="1" applyBorder="1" applyAlignment="1">
      <alignment/>
    </xf>
    <xf numFmtId="1" fontId="7" fillId="0" borderId="13" xfId="0" applyNumberFormat="1" applyFont="1" applyBorder="1" applyAlignment="1">
      <alignment/>
    </xf>
    <xf numFmtId="1" fontId="7" fillId="0" borderId="20" xfId="0" applyNumberFormat="1" applyFont="1" applyFill="1" applyBorder="1" applyAlignment="1">
      <alignment/>
    </xf>
    <xf numFmtId="2" fontId="5" fillId="0" borderId="24" xfId="0" applyNumberFormat="1" applyFont="1" applyBorder="1" applyAlignment="1">
      <alignment horizontal="center" wrapText="1"/>
    </xf>
    <xf numFmtId="2" fontId="5" fillId="0" borderId="10" xfId="0" applyNumberFormat="1" applyFont="1" applyBorder="1" applyAlignment="1">
      <alignment horizontal="center" wrapText="1"/>
    </xf>
    <xf numFmtId="0" fontId="7" fillId="0" borderId="0" xfId="0" applyFont="1" applyAlignment="1">
      <alignment/>
    </xf>
    <xf numFmtId="1" fontId="0" fillId="0" borderId="0" xfId="0" applyNumberFormat="1" applyFont="1" applyAlignment="1">
      <alignment/>
    </xf>
    <xf numFmtId="1" fontId="7" fillId="0" borderId="0" xfId="0" applyNumberFormat="1" applyFont="1" applyFill="1" applyBorder="1" applyAlignment="1">
      <alignment/>
    </xf>
    <xf numFmtId="0" fontId="7" fillId="0" borderId="0" xfId="0" applyFont="1" applyBorder="1" applyAlignment="1">
      <alignment/>
    </xf>
    <xf numFmtId="0" fontId="0" fillId="0" borderId="0" xfId="0" applyFont="1" applyBorder="1" applyAlignment="1">
      <alignment/>
    </xf>
    <xf numFmtId="0" fontId="1" fillId="0" borderId="0" xfId="0" applyFont="1" applyBorder="1" applyAlignment="1">
      <alignment/>
    </xf>
    <xf numFmtId="0" fontId="0" fillId="0" borderId="0" xfId="0" applyFont="1" applyBorder="1" applyAlignment="1">
      <alignment/>
    </xf>
    <xf numFmtId="1" fontId="0" fillId="0" borderId="0" xfId="0" applyNumberFormat="1" applyFont="1" applyBorder="1" applyAlignment="1">
      <alignment/>
    </xf>
    <xf numFmtId="0" fontId="0" fillId="0" borderId="0" xfId="0" applyFont="1" applyAlignment="1">
      <alignment horizontal="left"/>
    </xf>
    <xf numFmtId="0" fontId="0" fillId="0" borderId="0" xfId="0" applyAlignment="1">
      <alignment horizontal="left"/>
    </xf>
    <xf numFmtId="0" fontId="0" fillId="0" borderId="0" xfId="0" applyFont="1" applyBorder="1" applyAlignment="1">
      <alignment horizontal="center"/>
    </xf>
    <xf numFmtId="172" fontId="1" fillId="0" borderId="18" xfId="0" applyNumberFormat="1" applyFont="1" applyBorder="1" applyAlignment="1">
      <alignment/>
    </xf>
    <xf numFmtId="172" fontId="1" fillId="0" borderId="18" xfId="0" applyNumberFormat="1" applyFont="1" applyFill="1" applyBorder="1" applyAlignment="1">
      <alignment/>
    </xf>
    <xf numFmtId="172" fontId="7" fillId="0" borderId="18" xfId="0" applyNumberFormat="1" applyFont="1" applyBorder="1" applyAlignment="1">
      <alignment/>
    </xf>
    <xf numFmtId="172" fontId="0" fillId="0" borderId="18" xfId="0" applyNumberFormat="1" applyFont="1" applyBorder="1" applyAlignment="1">
      <alignment/>
    </xf>
    <xf numFmtId="172" fontId="1" fillId="0" borderId="18" xfId="57" applyNumberFormat="1" applyFont="1" applyFill="1" applyBorder="1" applyAlignment="1">
      <alignment horizontal="right" wrapText="1"/>
      <protection/>
    </xf>
    <xf numFmtId="172" fontId="7" fillId="0" borderId="18" xfId="0" applyNumberFormat="1" applyFont="1" applyFill="1" applyBorder="1" applyAlignment="1">
      <alignment/>
    </xf>
    <xf numFmtId="172" fontId="1" fillId="0" borderId="23" xfId="0" applyNumberFormat="1" applyFont="1" applyFill="1" applyBorder="1" applyAlignment="1">
      <alignment/>
    </xf>
    <xf numFmtId="0" fontId="1" fillId="0" borderId="16" xfId="0" applyFont="1" applyFill="1" applyBorder="1" applyAlignment="1">
      <alignment horizontal="center" vertical="top" wrapText="1"/>
    </xf>
    <xf numFmtId="0" fontId="7" fillId="0" borderId="16" xfId="0" applyFont="1" applyFill="1" applyBorder="1" applyAlignment="1">
      <alignment horizontal="center" vertical="top" wrapText="1"/>
    </xf>
    <xf numFmtId="0" fontId="1" fillId="0" borderId="20" xfId="0" applyFont="1" applyFill="1" applyBorder="1" applyAlignment="1">
      <alignment horizontal="center" vertical="top" wrapText="1"/>
    </xf>
    <xf numFmtId="1" fontId="1" fillId="0" borderId="16" xfId="0" applyNumberFormat="1" applyFont="1" applyFill="1" applyBorder="1" applyAlignment="1">
      <alignment/>
    </xf>
    <xf numFmtId="1" fontId="7" fillId="0" borderId="16" xfId="0" applyNumberFormat="1" applyFont="1" applyFill="1" applyBorder="1" applyAlignment="1">
      <alignment/>
    </xf>
    <xf numFmtId="1" fontId="1" fillId="0" borderId="20" xfId="0" applyNumberFormat="1" applyFont="1" applyFill="1" applyBorder="1" applyAlignment="1">
      <alignment/>
    </xf>
    <xf numFmtId="173" fontId="7" fillId="0" borderId="16" xfId="0" applyNumberFormat="1" applyFont="1" applyFill="1" applyBorder="1" applyAlignment="1">
      <alignment/>
    </xf>
    <xf numFmtId="3" fontId="1" fillId="0" borderId="20" xfId="0" applyNumberFormat="1" applyFont="1" applyFill="1" applyBorder="1" applyAlignment="1">
      <alignment/>
    </xf>
    <xf numFmtId="0" fontId="5" fillId="0" borderId="0" xfId="58" applyFont="1">
      <alignment/>
      <protection/>
    </xf>
    <xf numFmtId="0" fontId="7" fillId="0" borderId="0" xfId="58" applyFont="1">
      <alignment/>
      <protection/>
    </xf>
    <xf numFmtId="0" fontId="7" fillId="0" borderId="0" xfId="58" applyFont="1" applyFill="1" applyBorder="1">
      <alignment/>
      <protection/>
    </xf>
    <xf numFmtId="1" fontId="7" fillId="0" borderId="0" xfId="58" applyNumberFormat="1" applyFont="1" applyFill="1" applyBorder="1">
      <alignment/>
      <protection/>
    </xf>
    <xf numFmtId="2" fontId="7" fillId="0" borderId="0" xfId="58" applyNumberFormat="1" applyFont="1" applyFill="1" applyBorder="1">
      <alignment/>
      <protection/>
    </xf>
    <xf numFmtId="2" fontId="7" fillId="0" borderId="0" xfId="58" applyNumberFormat="1" applyFont="1" applyFill="1">
      <alignment/>
      <protection/>
    </xf>
    <xf numFmtId="1" fontId="0" fillId="0" borderId="0" xfId="58" applyNumberFormat="1" applyFont="1" applyFill="1" applyBorder="1">
      <alignment/>
      <protection/>
    </xf>
    <xf numFmtId="3" fontId="1" fillId="0" borderId="0" xfId="58" applyNumberFormat="1" applyFont="1" applyFill="1" applyBorder="1">
      <alignment/>
      <protection/>
    </xf>
    <xf numFmtId="9" fontId="7" fillId="0" borderId="0" xfId="62" applyFont="1" applyFill="1" applyBorder="1" applyAlignment="1">
      <alignment/>
    </xf>
    <xf numFmtId="0" fontId="9" fillId="0" borderId="0" xfId="58" applyFont="1" applyAlignment="1">
      <alignment horizontal="center" wrapText="1"/>
      <protection/>
    </xf>
    <xf numFmtId="0" fontId="7" fillId="0" borderId="0" xfId="58" applyFont="1" applyFill="1">
      <alignment/>
      <protection/>
    </xf>
    <xf numFmtId="0" fontId="5" fillId="0" borderId="10" xfId="58" applyFont="1" applyBorder="1" applyAlignment="1">
      <alignment horizontal="center" wrapText="1"/>
      <protection/>
    </xf>
    <xf numFmtId="0" fontId="7" fillId="0" borderId="13" xfId="58" applyFont="1" applyFill="1" applyBorder="1">
      <alignment/>
      <protection/>
    </xf>
    <xf numFmtId="0" fontId="7" fillId="0" borderId="16" xfId="58" applyFont="1" applyFill="1" applyBorder="1">
      <alignment/>
      <protection/>
    </xf>
    <xf numFmtId="0" fontId="7" fillId="0" borderId="20" xfId="58" applyFont="1" applyFill="1" applyBorder="1">
      <alignment/>
      <protection/>
    </xf>
    <xf numFmtId="1" fontId="7" fillId="0" borderId="13" xfId="58" applyNumberFormat="1" applyFont="1" applyFill="1" applyBorder="1">
      <alignment/>
      <protection/>
    </xf>
    <xf numFmtId="1" fontId="7" fillId="0" borderId="16" xfId="58" applyNumberFormat="1" applyFont="1" applyFill="1" applyBorder="1">
      <alignment/>
      <protection/>
    </xf>
    <xf numFmtId="2" fontId="7" fillId="0" borderId="16" xfId="58" applyNumberFormat="1" applyFont="1" applyFill="1" applyBorder="1">
      <alignment/>
      <protection/>
    </xf>
    <xf numFmtId="172" fontId="7" fillId="0" borderId="16" xfId="58" applyNumberFormat="1" applyFont="1" applyFill="1" applyBorder="1">
      <alignment/>
      <protection/>
    </xf>
    <xf numFmtId="172" fontId="7" fillId="0" borderId="20" xfId="58" applyNumberFormat="1" applyFont="1" applyFill="1" applyBorder="1">
      <alignment/>
      <protection/>
    </xf>
    <xf numFmtId="3" fontId="7" fillId="0" borderId="13" xfId="58" applyNumberFormat="1" applyFont="1" applyFill="1" applyBorder="1">
      <alignment/>
      <protection/>
    </xf>
    <xf numFmtId="3" fontId="7" fillId="0" borderId="16" xfId="58" applyNumberFormat="1" applyFont="1" applyFill="1" applyBorder="1">
      <alignment/>
      <protection/>
    </xf>
    <xf numFmtId="3" fontId="7" fillId="0" borderId="20" xfId="58" applyNumberFormat="1" applyFont="1" applyFill="1" applyBorder="1">
      <alignment/>
      <protection/>
    </xf>
    <xf numFmtId="9" fontId="14" fillId="0" borderId="0" xfId="58" applyNumberFormat="1" applyFont="1" applyAlignment="1">
      <alignment horizontal="center" wrapText="1"/>
      <protection/>
    </xf>
    <xf numFmtId="3" fontId="15" fillId="0" borderId="0" xfId="58" applyNumberFormat="1" applyFont="1" applyFill="1" applyBorder="1">
      <alignment/>
      <protection/>
    </xf>
    <xf numFmtId="0" fontId="15" fillId="0" borderId="0" xfId="58" applyFont="1" applyFill="1" applyBorder="1">
      <alignment/>
      <protection/>
    </xf>
    <xf numFmtId="0" fontId="2" fillId="0" borderId="0" xfId="59" applyAlignment="1">
      <alignment horizontal="left"/>
      <protection/>
    </xf>
    <xf numFmtId="0" fontId="2" fillId="0" borderId="0" xfId="59">
      <alignment/>
      <protection/>
    </xf>
    <xf numFmtId="0" fontId="2" fillId="0" borderId="0" xfId="59" applyBorder="1">
      <alignment/>
      <protection/>
    </xf>
    <xf numFmtId="0" fontId="2" fillId="0" borderId="0" xfId="59" applyBorder="1" applyAlignment="1">
      <alignment horizontal="left"/>
      <protection/>
    </xf>
    <xf numFmtId="0" fontId="5" fillId="0" borderId="0" xfId="59" applyFont="1" applyAlignment="1">
      <alignment horizontal="left"/>
      <protection/>
    </xf>
    <xf numFmtId="0" fontId="7" fillId="0" borderId="0" xfId="59" applyFont="1">
      <alignment/>
      <protection/>
    </xf>
    <xf numFmtId="0" fontId="7" fillId="0" borderId="0" xfId="59" applyFont="1" applyAlignment="1">
      <alignment horizontal="left"/>
      <protection/>
    </xf>
    <xf numFmtId="0" fontId="7" fillId="0" borderId="14" xfId="59" applyFont="1" applyBorder="1" applyAlignment="1">
      <alignment horizontal="left"/>
      <protection/>
    </xf>
    <xf numFmtId="0" fontId="7" fillId="0" borderId="25" xfId="59" applyFont="1" applyBorder="1">
      <alignment/>
      <protection/>
    </xf>
    <xf numFmtId="0" fontId="7" fillId="0" borderId="17" xfId="59" applyFont="1" applyBorder="1" applyAlignment="1">
      <alignment horizontal="left"/>
      <protection/>
    </xf>
    <xf numFmtId="0" fontId="7" fillId="0" borderId="0" xfId="59" applyFont="1" applyBorder="1">
      <alignment/>
      <protection/>
    </xf>
    <xf numFmtId="0" fontId="7" fillId="0" borderId="21" xfId="59" applyFont="1" applyBorder="1" applyAlignment="1">
      <alignment horizontal="left"/>
      <protection/>
    </xf>
    <xf numFmtId="0" fontId="7" fillId="0" borderId="26" xfId="59" applyFont="1" applyBorder="1">
      <alignment/>
      <protection/>
    </xf>
    <xf numFmtId="173" fontId="19" fillId="0" borderId="0" xfId="59" applyNumberFormat="1" applyFont="1" applyFill="1" applyBorder="1" applyAlignment="1" applyProtection="1">
      <alignment/>
      <protection locked="0"/>
    </xf>
    <xf numFmtId="173" fontId="19" fillId="0" borderId="18" xfId="59" applyNumberFormat="1" applyFont="1" applyFill="1" applyBorder="1" applyAlignment="1" applyProtection="1">
      <alignment/>
      <protection locked="0"/>
    </xf>
    <xf numFmtId="173" fontId="19" fillId="24" borderId="0" xfId="59" applyNumberFormat="1" applyFont="1" applyFill="1" applyBorder="1" applyAlignment="1" applyProtection="1">
      <alignment/>
      <protection locked="0"/>
    </xf>
    <xf numFmtId="173" fontId="19" fillId="24" borderId="18" xfId="59" applyNumberFormat="1" applyFont="1" applyFill="1" applyBorder="1" applyAlignment="1" applyProtection="1">
      <alignment/>
      <protection locked="0"/>
    </xf>
    <xf numFmtId="0" fontId="7" fillId="0" borderId="0" xfId="59" applyFont="1" applyBorder="1" applyAlignment="1">
      <alignment horizontal="left"/>
      <protection/>
    </xf>
    <xf numFmtId="0" fontId="5" fillId="0" borderId="11" xfId="59" applyFont="1" applyBorder="1">
      <alignment/>
      <protection/>
    </xf>
    <xf numFmtId="0" fontId="5" fillId="0" borderId="22" xfId="59" applyFont="1" applyBorder="1">
      <alignment/>
      <protection/>
    </xf>
    <xf numFmtId="0" fontId="5" fillId="0" borderId="12" xfId="59" applyFont="1" applyBorder="1">
      <alignment/>
      <protection/>
    </xf>
    <xf numFmtId="173" fontId="7" fillId="0" borderId="25" xfId="59" applyNumberFormat="1" applyFont="1" applyBorder="1">
      <alignment/>
      <protection/>
    </xf>
    <xf numFmtId="173" fontId="7" fillId="0" borderId="15" xfId="59" applyNumberFormat="1" applyFont="1" applyBorder="1">
      <alignment/>
      <protection/>
    </xf>
    <xf numFmtId="173" fontId="19" fillId="0" borderId="0" xfId="59" applyNumberFormat="1" applyFont="1" applyBorder="1">
      <alignment/>
      <protection/>
    </xf>
    <xf numFmtId="173" fontId="19" fillId="0" borderId="18" xfId="59" applyNumberFormat="1" applyFont="1" applyBorder="1">
      <alignment/>
      <protection/>
    </xf>
    <xf numFmtId="173" fontId="7" fillId="0" borderId="26" xfId="59" applyNumberFormat="1" applyFont="1" applyBorder="1">
      <alignment/>
      <protection/>
    </xf>
    <xf numFmtId="173" fontId="7" fillId="0" borderId="23" xfId="59" applyNumberFormat="1" applyFont="1" applyBorder="1">
      <alignment/>
      <protection/>
    </xf>
    <xf numFmtId="1" fontId="0" fillId="0" borderId="16" xfId="0" applyNumberFormat="1" applyFont="1" applyBorder="1" applyAlignment="1">
      <alignment/>
    </xf>
    <xf numFmtId="0" fontId="0" fillId="0" borderId="16" xfId="0" applyFont="1" applyFill="1" applyBorder="1" applyAlignment="1">
      <alignment/>
    </xf>
    <xf numFmtId="0" fontId="7" fillId="0" borderId="16" xfId="0" applyFont="1" applyFill="1" applyBorder="1" applyAlignment="1">
      <alignment/>
    </xf>
    <xf numFmtId="1" fontId="7" fillId="0" borderId="20" xfId="0" applyNumberFormat="1" applyFont="1" applyBorder="1" applyAlignment="1">
      <alignment/>
    </xf>
    <xf numFmtId="1" fontId="0" fillId="0" borderId="20" xfId="0" applyNumberFormat="1" applyFont="1" applyBorder="1" applyAlignment="1">
      <alignment/>
    </xf>
    <xf numFmtId="0" fontId="0" fillId="0" borderId="20" xfId="0" applyFont="1" applyBorder="1" applyAlignment="1">
      <alignment/>
    </xf>
    <xf numFmtId="1" fontId="7" fillId="0" borderId="18" xfId="0" applyNumberFormat="1" applyFont="1" applyBorder="1" applyAlignment="1">
      <alignment/>
    </xf>
    <xf numFmtId="0" fontId="16" fillId="0" borderId="0" xfId="0" applyFont="1" applyFill="1" applyBorder="1" applyAlignment="1">
      <alignment wrapText="1"/>
    </xf>
    <xf numFmtId="0" fontId="18" fillId="0" borderId="0" xfId="0" applyFont="1" applyAlignment="1">
      <alignment wrapText="1"/>
    </xf>
    <xf numFmtId="0" fontId="16" fillId="0" borderId="0" xfId="0" applyFont="1" applyAlignment="1">
      <alignment wrapText="1"/>
    </xf>
    <xf numFmtId="0" fontId="17" fillId="0" borderId="0" xfId="0" applyFont="1" applyAlignment="1">
      <alignment wrapText="1"/>
    </xf>
    <xf numFmtId="3" fontId="16" fillId="0" borderId="0" xfId="58" applyNumberFormat="1" applyFont="1" applyFill="1" applyBorder="1" applyAlignment="1">
      <alignment wrapText="1"/>
      <protection/>
    </xf>
    <xf numFmtId="0" fontId="10" fillId="0" borderId="0" xfId="0" applyFont="1" applyAlignment="1">
      <alignment wrapText="1"/>
    </xf>
    <xf numFmtId="0" fontId="16" fillId="0" borderId="0" xfId="58" applyFont="1" applyAlignment="1">
      <alignment wrapText="1"/>
      <protection/>
    </xf>
    <xf numFmtId="0" fontId="0" fillId="0" borderId="0" xfId="0"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WEI and WUI_RBD" xfId="58"/>
    <cellStyle name="Normal_WUI per sector_Cyprus"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55"/>
          <c:y val="0.12825"/>
          <c:w val="0.8575"/>
          <c:h val="0.8265"/>
        </c:manualLayout>
      </c:layout>
      <c:barChart>
        <c:barDir val="col"/>
        <c:grouping val="clustered"/>
        <c:varyColors val="0"/>
        <c:ser>
          <c:idx val="0"/>
          <c:order val="0"/>
          <c:tx>
            <c:strRef>
              <c:f>WPI_for_Total_Abstraction!$B$1</c:f>
              <c:strCache>
                <c:ptCount val="1"/>
                <c:pt idx="0">
                  <c:v>Water Productivity (€/m3)</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WPI_for_Total_Abstraction!$A$2:$A$28</c:f>
              <c:strCache/>
            </c:strRef>
          </c:cat>
          <c:val>
            <c:numRef>
              <c:f>WPI_for_Total_Abstraction!$B$2:$B$28</c:f>
              <c:numCache/>
            </c:numRef>
          </c:val>
        </c:ser>
        <c:gapWidth val="125"/>
        <c:axId val="39031963"/>
        <c:axId val="15743348"/>
      </c:barChart>
      <c:lineChart>
        <c:grouping val="standard"/>
        <c:varyColors val="0"/>
        <c:ser>
          <c:idx val="2"/>
          <c:order val="2"/>
          <c:tx>
            <c:strRef>
              <c:f>WPI_for_Total_Abstraction!$D$1</c:f>
              <c:strCache>
                <c:ptCount val="1"/>
                <c:pt idx="0">
                  <c:v>Total Annual Abstraction/capita (m3)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noFill/>
              </a:ln>
            </c:spPr>
          </c:marker>
          <c:cat>
            <c:strRef>
              <c:f>WPI_for_Total_Abstraction!$A$2:$A$28</c:f>
              <c:strCache/>
            </c:strRef>
          </c:cat>
          <c:val>
            <c:numRef>
              <c:f>WPI_for_Total_Abstraction!$D$2:$D$28</c:f>
              <c:numCache/>
            </c:numRef>
          </c:val>
          <c:smooth val="0"/>
        </c:ser>
        <c:axId val="39031963"/>
        <c:axId val="15743348"/>
      </c:lineChart>
      <c:lineChart>
        <c:grouping val="standard"/>
        <c:varyColors val="0"/>
        <c:ser>
          <c:idx val="1"/>
          <c:order val="1"/>
          <c:tx>
            <c:strRef>
              <c:f>WPI_for_Total_Abstraction!$C$1</c:f>
              <c:strCache>
                <c:ptCount val="1"/>
                <c:pt idx="0">
                  <c:v>GDP/capita (thousand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0000"/>
              </a:solidFill>
              <a:ln>
                <a:noFill/>
              </a:ln>
            </c:spPr>
          </c:marker>
          <c:cat>
            <c:strRef>
              <c:f>WPI_for_Total_Abstraction!$A$2:$A$28</c:f>
              <c:strCache/>
            </c:strRef>
          </c:cat>
          <c:val>
            <c:numRef>
              <c:f>WPI_for_Total_Abstraction!$C$2:$C$28</c:f>
              <c:numCache/>
            </c:numRef>
          </c:val>
          <c:smooth val="0"/>
        </c:ser>
        <c:axId val="7472405"/>
        <c:axId val="142782"/>
      </c:lineChart>
      <c:catAx>
        <c:axId val="39031963"/>
        <c:scaling>
          <c:orientation val="minMax"/>
        </c:scaling>
        <c:axPos val="b"/>
        <c:delete val="0"/>
        <c:numFmt formatCode="General" sourceLinked="1"/>
        <c:majorTickMark val="out"/>
        <c:minorTickMark val="none"/>
        <c:tickLblPos val="nextTo"/>
        <c:spPr>
          <a:ln w="3175">
            <a:solidFill>
              <a:srgbClr val="808080"/>
            </a:solidFill>
          </a:ln>
        </c:spPr>
        <c:crossAx val="15743348"/>
        <c:crosses val="autoZero"/>
        <c:auto val="1"/>
        <c:lblOffset val="100"/>
        <c:tickLblSkip val="1"/>
        <c:noMultiLvlLbl val="0"/>
      </c:catAx>
      <c:valAx>
        <c:axId val="1574334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Water Productivity (in €/m</a:t>
                </a:r>
                <a:r>
                  <a:rPr lang="en-US" cap="none" sz="1000" b="1" i="0" u="none" baseline="30000">
                    <a:solidFill>
                      <a:srgbClr val="000000"/>
                    </a:solidFill>
                    <a:latin typeface="Calibri"/>
                    <a:ea typeface="Calibri"/>
                    <a:cs typeface="Calibri"/>
                  </a:rPr>
                  <a:t>3)  </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&amp;
</a:t>
                </a:r>
                <a:r>
                  <a:rPr lang="en-US" cap="none" sz="1000" b="1" i="0" u="none" baseline="0">
                    <a:solidFill>
                      <a:srgbClr val="000000"/>
                    </a:solidFill>
                    <a:latin typeface="Calibri"/>
                    <a:ea typeface="Calibri"/>
                    <a:cs typeface="Calibri"/>
                  </a:rPr>
                  <a:t>Total Annual Abstraction/capita (m</a:t>
                </a:r>
                <a:r>
                  <a:rPr lang="en-US" cap="none" sz="1000" b="1" i="0" u="none" baseline="30000">
                    <a:solidFill>
                      <a:srgbClr val="000000"/>
                    </a:solidFill>
                    <a:latin typeface="Calibri"/>
                    <a:ea typeface="Calibri"/>
                    <a:cs typeface="Calibri"/>
                  </a:rPr>
                  <a:t>3)</a:t>
                </a:r>
              </a:p>
            </c:rich>
          </c:tx>
          <c:layout>
            <c:manualLayout>
              <c:xMode val="factor"/>
              <c:yMode val="factor"/>
              <c:x val="0.00325"/>
              <c:y val="0.0052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39031963"/>
        <c:crossesAt val="1"/>
        <c:crossBetween val="between"/>
        <c:dispUnits/>
      </c:valAx>
      <c:catAx>
        <c:axId val="7472405"/>
        <c:scaling>
          <c:orientation val="minMax"/>
        </c:scaling>
        <c:axPos val="b"/>
        <c:delete val="1"/>
        <c:majorTickMark val="out"/>
        <c:minorTickMark val="none"/>
        <c:tickLblPos val="nextTo"/>
        <c:crossAx val="142782"/>
        <c:crosses val="autoZero"/>
        <c:auto val="1"/>
        <c:lblOffset val="100"/>
        <c:tickLblSkip val="1"/>
        <c:noMultiLvlLbl val="0"/>
      </c:catAx>
      <c:valAx>
        <c:axId val="14278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GDP/capita (in thousand €)</a:t>
                </a:r>
              </a:p>
            </c:rich>
          </c:tx>
          <c:layout>
            <c:manualLayout>
              <c:xMode val="factor"/>
              <c:yMode val="factor"/>
              <c:x val="0.00875"/>
              <c:y val="0.013"/>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472405"/>
        <c:crosses val="max"/>
        <c:crossBetween val="between"/>
        <c:dispUnits/>
      </c:valAx>
      <c:spPr>
        <a:solidFill>
          <a:srgbClr val="FFFFFF"/>
        </a:solidFill>
        <a:ln w="3175">
          <a:noFill/>
        </a:ln>
      </c:spPr>
    </c:plotArea>
    <c:legend>
      <c:legendPos val="r"/>
      <c:layout>
        <c:manualLayout>
          <c:xMode val="edge"/>
          <c:yMode val="edge"/>
          <c:x val="0.66375"/>
          <c:y val="0.009"/>
          <c:w val="0.33475"/>
          <c:h val="0.115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6"/>
          <c:y val="0.133"/>
          <c:w val="0.8195"/>
          <c:h val="0.83525"/>
        </c:manualLayout>
      </c:layout>
      <c:barChart>
        <c:barDir val="col"/>
        <c:grouping val="clustered"/>
        <c:varyColors val="0"/>
        <c:ser>
          <c:idx val="0"/>
          <c:order val="0"/>
          <c:tx>
            <c:strRef>
              <c:f>WPI_for_Manufacturing!$B$1</c:f>
              <c:strCache>
                <c:ptCount val="1"/>
                <c:pt idx="0">
                  <c:v>Water Productivity (€/m3)</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WPI_for_Manufacturing!$A$2:$A$10</c:f>
              <c:strCache/>
            </c:strRef>
          </c:cat>
          <c:val>
            <c:numRef>
              <c:f>WPI_for_Manufacturing!$B$2:$B$10</c:f>
              <c:numCache>
                <c:ptCount val="9"/>
                <c:pt idx="0">
                  <c:v>0</c:v>
                </c:pt>
                <c:pt idx="1">
                  <c:v>0</c:v>
                </c:pt>
                <c:pt idx="2">
                  <c:v>0</c:v>
                </c:pt>
                <c:pt idx="3">
                  <c:v>0</c:v>
                </c:pt>
                <c:pt idx="4">
                  <c:v>0</c:v>
                </c:pt>
                <c:pt idx="5">
                  <c:v>0</c:v>
                </c:pt>
                <c:pt idx="6">
                  <c:v>0</c:v>
                </c:pt>
                <c:pt idx="7">
                  <c:v>0</c:v>
                </c:pt>
                <c:pt idx="8">
                  <c:v>0</c:v>
                </c:pt>
              </c:numCache>
            </c:numRef>
          </c:val>
        </c:ser>
        <c:gapWidth val="125"/>
        <c:axId val="1285039"/>
        <c:axId val="11565352"/>
      </c:barChart>
      <c:lineChart>
        <c:grouping val="standard"/>
        <c:varyColors val="0"/>
        <c:ser>
          <c:idx val="2"/>
          <c:order val="2"/>
          <c:tx>
            <c:strRef>
              <c:f>WPI_for_Manufacturing!$D$1</c:f>
              <c:strCache>
                <c:ptCount val="1"/>
                <c:pt idx="0">
                  <c:v>Total Annual Abstraction/capita (m3)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800080"/>
              </a:solidFill>
              <a:ln>
                <a:noFill/>
              </a:ln>
            </c:spPr>
          </c:marker>
          <c:trendline>
            <c:spPr>
              <a:ln w="25400">
                <a:solidFill>
                  <a:srgbClr val="000000"/>
                </a:solidFill>
              </a:ln>
            </c:spPr>
            <c:trendlineType val="linear"/>
            <c:dispEq val="0"/>
            <c:dispRSqr val="0"/>
          </c:trendline>
          <c:cat>
            <c:strRef>
              <c:f>WPI_for_Manufacturing!$A$2:$A$10</c:f>
              <c:strCache/>
            </c:strRef>
          </c:cat>
          <c:val>
            <c:numRef>
              <c:f>WPI_for_Manufacturing!$D$2:$D$10</c:f>
              <c:numCache>
                <c:ptCount val="9"/>
                <c:pt idx="0">
                  <c:v>0</c:v>
                </c:pt>
                <c:pt idx="1">
                  <c:v>0</c:v>
                </c:pt>
                <c:pt idx="2">
                  <c:v>0</c:v>
                </c:pt>
                <c:pt idx="3">
                  <c:v>0</c:v>
                </c:pt>
                <c:pt idx="4">
                  <c:v>0</c:v>
                </c:pt>
                <c:pt idx="5">
                  <c:v>0</c:v>
                </c:pt>
                <c:pt idx="6">
                  <c:v>0</c:v>
                </c:pt>
                <c:pt idx="7">
                  <c:v>0</c:v>
                </c:pt>
                <c:pt idx="8">
                  <c:v>0</c:v>
                </c:pt>
              </c:numCache>
            </c:numRef>
          </c:val>
          <c:smooth val="0"/>
        </c:ser>
        <c:axId val="1285039"/>
        <c:axId val="11565352"/>
      </c:lineChart>
      <c:lineChart>
        <c:grouping val="standard"/>
        <c:varyColors val="0"/>
        <c:ser>
          <c:idx val="1"/>
          <c:order val="1"/>
          <c:tx>
            <c:strRef>
              <c:f>WPI_for_Manufacturing!$C$1</c:f>
              <c:strCache>
                <c:ptCount val="1"/>
                <c:pt idx="0">
                  <c:v>GVA/capita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0000"/>
              </a:solidFill>
              <a:ln>
                <a:noFill/>
              </a:ln>
            </c:spPr>
          </c:marker>
          <c:cat>
            <c:strRef>
              <c:f>WPI_for_Manufacturing!$A$2:$A$10</c:f>
              <c:strCache/>
            </c:strRef>
          </c:cat>
          <c:val>
            <c:numRef>
              <c:f>WPI_for_Manufacturing!$C$2:$C$10</c:f>
              <c:numCache>
                <c:ptCount val="9"/>
                <c:pt idx="0">
                  <c:v>0</c:v>
                </c:pt>
                <c:pt idx="1">
                  <c:v>0</c:v>
                </c:pt>
                <c:pt idx="2">
                  <c:v>0</c:v>
                </c:pt>
                <c:pt idx="3">
                  <c:v>0</c:v>
                </c:pt>
                <c:pt idx="4">
                  <c:v>0</c:v>
                </c:pt>
                <c:pt idx="5">
                  <c:v>0</c:v>
                </c:pt>
                <c:pt idx="6">
                  <c:v>0</c:v>
                </c:pt>
                <c:pt idx="7">
                  <c:v>0</c:v>
                </c:pt>
                <c:pt idx="8">
                  <c:v>0</c:v>
                </c:pt>
              </c:numCache>
            </c:numRef>
          </c:val>
          <c:smooth val="0"/>
        </c:ser>
        <c:axId val="36979305"/>
        <c:axId val="64378290"/>
      </c:lineChart>
      <c:catAx>
        <c:axId val="1285039"/>
        <c:scaling>
          <c:orientation val="minMax"/>
        </c:scaling>
        <c:axPos val="b"/>
        <c:delete val="0"/>
        <c:numFmt formatCode="General" sourceLinked="1"/>
        <c:majorTickMark val="out"/>
        <c:minorTickMark val="none"/>
        <c:tickLblPos val="nextTo"/>
        <c:spPr>
          <a:ln w="3175">
            <a:solidFill>
              <a:srgbClr val="000000"/>
            </a:solidFill>
          </a:ln>
        </c:spPr>
        <c:crossAx val="11565352"/>
        <c:crosses val="autoZero"/>
        <c:auto val="1"/>
        <c:lblOffset val="100"/>
        <c:tickLblSkip val="1"/>
        <c:noMultiLvlLbl val="0"/>
      </c:catAx>
      <c:valAx>
        <c:axId val="1156535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Water Productivity (in €/m3)   
&amp;
Total Annual Abstraction/capita (m3)</a:t>
                </a:r>
              </a:p>
            </c:rich>
          </c:tx>
          <c:layout>
            <c:manualLayout>
              <c:xMode val="factor"/>
              <c:yMode val="factor"/>
              <c:x val="0.00825"/>
              <c:y val="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285039"/>
        <c:crossesAt val="1"/>
        <c:crossBetween val="between"/>
        <c:dispUnits/>
      </c:valAx>
      <c:catAx>
        <c:axId val="36979305"/>
        <c:scaling>
          <c:orientation val="minMax"/>
        </c:scaling>
        <c:axPos val="b"/>
        <c:delete val="1"/>
        <c:majorTickMark val="out"/>
        <c:minorTickMark val="none"/>
        <c:tickLblPos val="nextTo"/>
        <c:crossAx val="64378290"/>
        <c:crosses val="autoZero"/>
        <c:auto val="1"/>
        <c:lblOffset val="100"/>
        <c:tickLblSkip val="1"/>
        <c:noMultiLvlLbl val="0"/>
      </c:catAx>
      <c:valAx>
        <c:axId val="6437829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GVA/capita (in €)</a:t>
                </a:r>
              </a:p>
            </c:rich>
          </c:tx>
          <c:layout>
            <c:manualLayout>
              <c:xMode val="factor"/>
              <c:yMode val="factor"/>
              <c:x val="-0.0025"/>
              <c:y val="0.03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crossAx val="36979305"/>
        <c:crosses val="max"/>
        <c:crossBetween val="between"/>
        <c:dispUnits/>
      </c:valAx>
      <c:spPr>
        <a:solidFill>
          <a:srgbClr val="FFFFFF"/>
        </a:solidFill>
        <a:ln w="3175">
          <a:solidFill>
            <a:srgbClr val="000000"/>
          </a:solidFill>
        </a:ln>
      </c:spPr>
    </c:plotArea>
    <c:legend>
      <c:legendPos val="r"/>
      <c:layout>
        <c:manualLayout>
          <c:xMode val="edge"/>
          <c:yMode val="edge"/>
          <c:x val="0.6265"/>
          <c:y val="0.00475"/>
          <c:w val="0.3735"/>
          <c:h val="0.133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
          <c:y val="0.12375"/>
          <c:w val="0.825"/>
          <c:h val="0.847"/>
        </c:manualLayout>
      </c:layout>
      <c:barChart>
        <c:barDir val="col"/>
        <c:grouping val="clustered"/>
        <c:varyColors val="0"/>
        <c:ser>
          <c:idx val="0"/>
          <c:order val="0"/>
          <c:tx>
            <c:strRef>
              <c:f>WPI_for_Agriculture!$B$1</c:f>
              <c:strCache>
                <c:ptCount val="1"/>
                <c:pt idx="0">
                  <c:v>Water Productivity (€/m3)</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WPI_for_Agriculture!$A$2:$A$23</c:f>
              <c:strCache/>
            </c:strRef>
          </c:cat>
          <c:val>
            <c:numRef>
              <c:f>WPI_for_Agriculture!$B$2:$B$23</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25"/>
        <c:axId val="42533699"/>
        <c:axId val="47258972"/>
      </c:barChart>
      <c:lineChart>
        <c:grouping val="standard"/>
        <c:varyColors val="0"/>
        <c:ser>
          <c:idx val="2"/>
          <c:order val="2"/>
          <c:tx>
            <c:strRef>
              <c:f>WPI_for_Agriculture!$D$1</c:f>
              <c:strCache>
                <c:ptCount val="1"/>
                <c:pt idx="0">
                  <c:v>Total Annual Abstraction/capita (m3)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800080"/>
              </a:solidFill>
              <a:ln>
                <a:noFill/>
              </a:ln>
            </c:spPr>
          </c:marker>
          <c:cat>
            <c:strRef>
              <c:f>WPI_for_Agriculture!$A$2:$A$23</c:f>
              <c:strCache/>
            </c:strRef>
          </c:cat>
          <c:val>
            <c:numRef>
              <c:f>WPI_for_Agriculture!$D$2:$D$23</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42533699"/>
        <c:axId val="47258972"/>
      </c:lineChart>
      <c:lineChart>
        <c:grouping val="standard"/>
        <c:varyColors val="0"/>
        <c:ser>
          <c:idx val="1"/>
          <c:order val="1"/>
          <c:tx>
            <c:strRef>
              <c:f>WPI_for_Agriculture!$C$1</c:f>
              <c:strCache>
                <c:ptCount val="1"/>
                <c:pt idx="0">
                  <c:v>GVA/capita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0000"/>
              </a:solidFill>
              <a:ln>
                <a:noFill/>
              </a:ln>
            </c:spPr>
          </c:marker>
          <c:cat>
            <c:strRef>
              <c:f>WPI_for_Agriculture!$A$2:$A$23</c:f>
              <c:strCache/>
            </c:strRef>
          </c:cat>
          <c:val>
            <c:numRef>
              <c:f>WPI_for_Agriculture!$C$2:$C$23</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22677565"/>
        <c:axId val="2771494"/>
      </c:lineChart>
      <c:catAx>
        <c:axId val="42533699"/>
        <c:scaling>
          <c:orientation val="minMax"/>
        </c:scaling>
        <c:axPos val="b"/>
        <c:delete val="0"/>
        <c:numFmt formatCode="General" sourceLinked="1"/>
        <c:majorTickMark val="out"/>
        <c:minorTickMark val="none"/>
        <c:tickLblPos val="nextTo"/>
        <c:spPr>
          <a:ln w="3175">
            <a:solidFill>
              <a:srgbClr val="000000"/>
            </a:solidFill>
          </a:ln>
        </c:spPr>
        <c:crossAx val="47258972"/>
        <c:crosses val="autoZero"/>
        <c:auto val="1"/>
        <c:lblOffset val="100"/>
        <c:tickLblSkip val="1"/>
        <c:noMultiLvlLbl val="0"/>
      </c:catAx>
      <c:valAx>
        <c:axId val="4725897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Water Productivity (in €/m3)   
&amp;
Total Annual Abstraction/capita (in m3)</a:t>
                </a:r>
              </a:p>
            </c:rich>
          </c:tx>
          <c:layout>
            <c:manualLayout>
              <c:xMode val="factor"/>
              <c:yMode val="factor"/>
              <c:x val="0.005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2533699"/>
        <c:crossesAt val="1"/>
        <c:crossBetween val="between"/>
        <c:dispUnits/>
      </c:valAx>
      <c:catAx>
        <c:axId val="22677565"/>
        <c:scaling>
          <c:orientation val="minMax"/>
        </c:scaling>
        <c:axPos val="b"/>
        <c:delete val="1"/>
        <c:majorTickMark val="out"/>
        <c:minorTickMark val="none"/>
        <c:tickLblPos val="nextTo"/>
        <c:crossAx val="2771494"/>
        <c:crosses val="autoZero"/>
        <c:auto val="1"/>
        <c:lblOffset val="100"/>
        <c:tickLblSkip val="1"/>
        <c:noMultiLvlLbl val="0"/>
      </c:catAx>
      <c:valAx>
        <c:axId val="277149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GVA/capita (in €)</a:t>
                </a:r>
              </a:p>
            </c:rich>
          </c:tx>
          <c:layout>
            <c:manualLayout>
              <c:xMode val="factor"/>
              <c:yMode val="factor"/>
              <c:x val="0.00425"/>
              <c:y val="0.034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crossAx val="22677565"/>
        <c:crosses val="max"/>
        <c:crossBetween val="between"/>
        <c:dispUnits/>
      </c:valAx>
      <c:spPr>
        <a:solidFill>
          <a:srgbClr val="FFFFFF"/>
        </a:solidFill>
        <a:ln w="3175">
          <a:solidFill>
            <a:srgbClr val="000000"/>
          </a:solidFill>
        </a:ln>
      </c:spPr>
    </c:plotArea>
    <c:legend>
      <c:legendPos val="r"/>
      <c:layout>
        <c:manualLayout>
          <c:xMode val="edge"/>
          <c:yMode val="edge"/>
          <c:x val="0.594"/>
          <c:y val="0.0025"/>
          <c:w val="0.3775"/>
          <c:h val="0.14"/>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5"/>
          <c:y val="0.0345"/>
          <c:w val="0.902"/>
          <c:h val="0.9655"/>
        </c:manualLayout>
      </c:layout>
      <c:barChart>
        <c:barDir val="col"/>
        <c:grouping val="clustered"/>
        <c:varyColors val="0"/>
        <c:ser>
          <c:idx val="0"/>
          <c:order val="0"/>
          <c:tx>
            <c:v>Water Exploitation Index (WEI%)</c:v>
          </c:tx>
          <c:spPr>
            <a:solidFill>
              <a:srgbClr val="CC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'WEI and WPI_RB level'!$B$2:$B$33</c:f>
              <c:strCache/>
            </c:strRef>
          </c:cat>
          <c:val>
            <c:numRef>
              <c:f>'WEI and WPI_RB level'!$E$2:$E$33</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er>
        <c:ser>
          <c:idx val="1"/>
          <c:order val="1"/>
          <c:tx>
            <c:v>Water Productivity (€/m3)</c:v>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'WEI and WPI_RB level'!$B$2:$B$33</c:f>
              <c:strCache/>
            </c:strRef>
          </c:cat>
          <c:val>
            <c:numRef>
              <c:f>'WEI and WPI_RB level'!$I$2:$I$33</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er>
        <c:axId val="24943447"/>
        <c:axId val="23164432"/>
      </c:barChart>
      <c:lineChart>
        <c:grouping val="standard"/>
        <c:varyColors val="0"/>
        <c:ser>
          <c:idx val="2"/>
          <c:order val="2"/>
          <c:tx>
            <c:v>40% water stress threshold</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'WEI and WPI_RB level'!$B$2:$B$33</c:f>
              <c:strCache/>
            </c:strRef>
          </c:cat>
          <c:val>
            <c:numRef>
              <c:f>'WEI and WPI_RB level'!$J$2:$J$33</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mooth val="0"/>
        </c:ser>
        <c:axId val="24943447"/>
        <c:axId val="23164432"/>
      </c:lineChart>
      <c:lineChart>
        <c:grouping val="standard"/>
        <c:varyColors val="0"/>
        <c:ser>
          <c:idx val="3"/>
          <c:order val="3"/>
          <c:tx>
            <c:v>Total Annual Water Abstraction/capita (m3)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800080"/>
              </a:solidFill>
              <a:ln>
                <a:solidFill>
                  <a:srgbClr val="660066"/>
                </a:solidFill>
              </a:ln>
            </c:spPr>
          </c:marker>
          <c:val>
            <c:numRef>
              <c:f>'WEI and WPI_RB level'!$G$2:$G$33</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mooth val="0"/>
        </c:ser>
        <c:axId val="7153297"/>
        <c:axId val="64379674"/>
      </c:lineChart>
      <c:catAx>
        <c:axId val="2494344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50" b="0" i="0" u="none" baseline="0">
                <a:solidFill>
                  <a:srgbClr val="000000"/>
                </a:solidFill>
                <a:latin typeface="Calibri"/>
                <a:ea typeface="Calibri"/>
                <a:cs typeface="Calibri"/>
              </a:defRPr>
            </a:pPr>
          </a:p>
        </c:txPr>
        <c:crossAx val="23164432"/>
        <c:crosses val="autoZero"/>
        <c:auto val="1"/>
        <c:lblOffset val="100"/>
        <c:tickLblSkip val="1"/>
        <c:noMultiLvlLbl val="0"/>
      </c:catAx>
      <c:valAx>
        <c:axId val="23164432"/>
        <c:scaling>
          <c:orientation val="minMax"/>
          <c:max val="20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WEI (%) &amp; Water Productivity(€/m3)</a:t>
                </a:r>
              </a:p>
            </c:rich>
          </c:tx>
          <c:layout>
            <c:manualLayout>
              <c:xMode val="factor"/>
              <c:yMode val="factor"/>
              <c:x val="-0.00775"/>
              <c:y val="0.000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crossAx val="24943447"/>
        <c:crossesAt val="1"/>
        <c:crossBetween val="between"/>
        <c:dispUnits/>
        <c:majorUnit val="20"/>
      </c:valAx>
      <c:catAx>
        <c:axId val="7153297"/>
        <c:scaling>
          <c:orientation val="minMax"/>
        </c:scaling>
        <c:axPos val="b"/>
        <c:delete val="1"/>
        <c:majorTickMark val="out"/>
        <c:minorTickMark val="none"/>
        <c:tickLblPos val="nextTo"/>
        <c:crossAx val="64379674"/>
        <c:crosses val="autoZero"/>
        <c:auto val="1"/>
        <c:lblOffset val="100"/>
        <c:tickLblSkip val="1"/>
        <c:noMultiLvlLbl val="0"/>
      </c:catAx>
      <c:valAx>
        <c:axId val="6437967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Total Annual Water Abstraction/capita (m3)</a:t>
                </a:r>
              </a:p>
            </c:rich>
          </c:tx>
          <c:layout>
            <c:manualLayout>
              <c:xMode val="factor"/>
              <c:yMode val="factor"/>
              <c:x val="-0.013"/>
              <c:y val="-0.000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crossAx val="7153297"/>
        <c:crosses val="max"/>
        <c:crossBetween val="between"/>
        <c:dispUnits/>
      </c:valAx>
      <c:spPr>
        <a:noFill/>
        <a:ln w="3175">
          <a:solidFill>
            <a:srgbClr val="000000"/>
          </a:solidFill>
        </a:ln>
      </c:spPr>
    </c:plotArea>
    <c:legend>
      <c:legendPos val="r"/>
      <c:layout>
        <c:manualLayout>
          <c:xMode val="edge"/>
          <c:yMode val="edge"/>
          <c:x val="0.13275"/>
          <c:y val="0.006"/>
          <c:w val="0.362"/>
          <c:h val="0.10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Calibri"/>
                <a:ea typeface="Calibri"/>
                <a:cs typeface="Calibri"/>
              </a:rPr>
              <a:t>Water Productivity in Agriculture (NACE A)</a:t>
            </a:r>
          </a:p>
        </c:rich>
      </c:tx>
      <c:layout>
        <c:manualLayout>
          <c:xMode val="factor"/>
          <c:yMode val="factor"/>
          <c:x val="-0.245"/>
          <c:y val="-0.01925"/>
        </c:manualLayout>
      </c:layout>
      <c:spPr>
        <a:noFill/>
        <a:ln>
          <a:noFill/>
        </a:ln>
      </c:spPr>
    </c:title>
    <c:plotArea>
      <c:layout>
        <c:manualLayout>
          <c:xMode val="edge"/>
          <c:yMode val="edge"/>
          <c:x val="0.074"/>
          <c:y val="0.198"/>
          <c:w val="0.84825"/>
          <c:h val="0.73025"/>
        </c:manualLayout>
      </c:layout>
      <c:barChart>
        <c:barDir val="col"/>
        <c:grouping val="clustered"/>
        <c:varyColors val="0"/>
        <c:ser>
          <c:idx val="2"/>
          <c:order val="0"/>
          <c:tx>
            <c:v>Water Productivity (€/m3)</c:v>
          </c:tx>
          <c:spPr>
            <a:solidFill>
              <a:srgbClr val="CC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WPI_Cyprus!$C$29:$M$29</c:f>
              <c:numCache>
                <c:ptCount val="11"/>
                <c:pt idx="0">
                  <c:v>0</c:v>
                </c:pt>
                <c:pt idx="1">
                  <c:v>0</c:v>
                </c:pt>
                <c:pt idx="2">
                  <c:v>0</c:v>
                </c:pt>
                <c:pt idx="3">
                  <c:v>0</c:v>
                </c:pt>
                <c:pt idx="4">
                  <c:v>0</c:v>
                </c:pt>
                <c:pt idx="5">
                  <c:v>0</c:v>
                </c:pt>
                <c:pt idx="6">
                  <c:v>0</c:v>
                </c:pt>
                <c:pt idx="7">
                  <c:v>0</c:v>
                </c:pt>
                <c:pt idx="8">
                  <c:v>0</c:v>
                </c:pt>
                <c:pt idx="9">
                  <c:v>0</c:v>
                </c:pt>
                <c:pt idx="10">
                  <c:v>0</c:v>
                </c:pt>
              </c:numCache>
            </c:numRef>
          </c:cat>
          <c:val>
            <c:numRef>
              <c:f>WPI_Cyprus!$C$38:$M$38</c:f>
              <c:numCache>
                <c:ptCount val="11"/>
                <c:pt idx="0">
                  <c:v>0</c:v>
                </c:pt>
                <c:pt idx="1">
                  <c:v>0</c:v>
                </c:pt>
                <c:pt idx="2">
                  <c:v>0</c:v>
                </c:pt>
                <c:pt idx="3">
                  <c:v>0</c:v>
                </c:pt>
                <c:pt idx="4">
                  <c:v>0</c:v>
                </c:pt>
                <c:pt idx="5">
                  <c:v>0</c:v>
                </c:pt>
                <c:pt idx="6">
                  <c:v>0</c:v>
                </c:pt>
                <c:pt idx="7">
                  <c:v>0</c:v>
                </c:pt>
                <c:pt idx="8">
                  <c:v>0</c:v>
                </c:pt>
                <c:pt idx="9">
                  <c:v>0</c:v>
                </c:pt>
                <c:pt idx="10">
                  <c:v>0</c:v>
                </c:pt>
              </c:numCache>
            </c:numRef>
          </c:val>
        </c:ser>
        <c:axId val="42546155"/>
        <c:axId val="47371076"/>
      </c:barChart>
      <c:lineChart>
        <c:grouping val="standard"/>
        <c:varyColors val="0"/>
        <c:ser>
          <c:idx val="0"/>
          <c:order val="1"/>
          <c:tx>
            <c:v>Water Use (mio m3)</c:v>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WPI_Cyprus!$C$29:$M$29</c:f>
              <c:numCache>
                <c:ptCount val="11"/>
                <c:pt idx="0">
                  <c:v>0</c:v>
                </c:pt>
                <c:pt idx="1">
                  <c:v>0</c:v>
                </c:pt>
                <c:pt idx="2">
                  <c:v>0</c:v>
                </c:pt>
                <c:pt idx="3">
                  <c:v>0</c:v>
                </c:pt>
                <c:pt idx="4">
                  <c:v>0</c:v>
                </c:pt>
                <c:pt idx="5">
                  <c:v>0</c:v>
                </c:pt>
                <c:pt idx="6">
                  <c:v>0</c:v>
                </c:pt>
                <c:pt idx="7">
                  <c:v>0</c:v>
                </c:pt>
                <c:pt idx="8">
                  <c:v>0</c:v>
                </c:pt>
                <c:pt idx="9">
                  <c:v>0</c:v>
                </c:pt>
                <c:pt idx="10">
                  <c:v>0</c:v>
                </c:pt>
              </c:numCache>
            </c:numRef>
          </c:cat>
          <c:val>
            <c:numRef>
              <c:f>WPI_Cyprus!$C$36:$M$36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2"/>
          <c:tx>
            <c:v>GDP (mio €) generated</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WPI_Cyprus!$C$37:$M$37</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23686501"/>
        <c:axId val="11851918"/>
      </c:lineChart>
      <c:catAx>
        <c:axId val="42546155"/>
        <c:scaling>
          <c:orientation val="minMax"/>
        </c:scaling>
        <c:axPos val="b"/>
        <c:title>
          <c:tx>
            <c:rich>
              <a:bodyPr vert="horz" rot="0" anchor="ctr"/>
              <a:lstStyle/>
              <a:p>
                <a:pPr algn="ctr">
                  <a:defRPr/>
                </a:pPr>
                <a:r>
                  <a:rPr lang="en-US" cap="none" sz="950" b="1" i="0" u="none" baseline="0">
                    <a:solidFill>
                      <a:srgbClr val="000000"/>
                    </a:solidFill>
                    <a:latin typeface="Calibri"/>
                    <a:ea typeface="Calibri"/>
                    <a:cs typeface="Calibri"/>
                  </a:rPr>
                  <a:t>Year</a:t>
                </a:r>
              </a:p>
            </c:rich>
          </c:tx>
          <c:layout>
            <c:manualLayout>
              <c:xMode val="factor"/>
              <c:yMode val="factor"/>
              <c:x val="-0.01875"/>
              <c:y val="-0.009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925" b="0" i="0" u="none" baseline="0">
                <a:solidFill>
                  <a:srgbClr val="000000"/>
                </a:solidFill>
                <a:latin typeface="Calibri"/>
                <a:ea typeface="Calibri"/>
                <a:cs typeface="Calibri"/>
              </a:defRPr>
            </a:pPr>
          </a:p>
        </c:txPr>
        <c:crossAx val="47371076"/>
        <c:crosses val="autoZero"/>
        <c:auto val="1"/>
        <c:lblOffset val="100"/>
        <c:tickLblSkip val="1"/>
        <c:noMultiLvlLbl val="0"/>
      </c:catAx>
      <c:valAx>
        <c:axId val="47371076"/>
        <c:scaling>
          <c:orientation val="minMax"/>
          <c:max val="5"/>
        </c:scaling>
        <c:axPos val="l"/>
        <c:title>
          <c:tx>
            <c:rich>
              <a:bodyPr vert="horz" rot="-5400000" anchor="ctr"/>
              <a:lstStyle/>
              <a:p>
                <a:pPr algn="ctr">
                  <a:defRPr/>
                </a:pPr>
                <a:r>
                  <a:rPr lang="en-US" cap="none" sz="925" b="1" i="0" u="none" baseline="0">
                    <a:solidFill>
                      <a:srgbClr val="000000"/>
                    </a:solidFill>
                    <a:latin typeface="Calibri"/>
                    <a:ea typeface="Calibri"/>
                    <a:cs typeface="Calibri"/>
                  </a:rPr>
                  <a:t>Water Productivity (in €/m3)</a:t>
                </a:r>
              </a:p>
            </c:rich>
          </c:tx>
          <c:layout>
            <c:manualLayout>
              <c:xMode val="factor"/>
              <c:yMode val="factor"/>
              <c:x val="-0.01525"/>
              <c:y val="0.00575"/>
            </c:manualLayout>
          </c:layout>
          <c:overlay val="0"/>
          <c:spPr>
            <a:noFill/>
            <a:ln>
              <a:noFill/>
            </a:ln>
          </c:spPr>
        </c:title>
        <c:majorGridlines>
          <c:spPr>
            <a:ln w="3175">
              <a:solidFill>
                <a:srgbClr val="969696"/>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Calibri"/>
                <a:ea typeface="Calibri"/>
                <a:cs typeface="Calibri"/>
              </a:defRPr>
            </a:pPr>
          </a:p>
        </c:txPr>
        <c:crossAx val="42546155"/>
        <c:crossesAt val="1"/>
        <c:crossBetween val="between"/>
        <c:dispUnits/>
      </c:valAx>
      <c:catAx>
        <c:axId val="23686501"/>
        <c:scaling>
          <c:orientation val="minMax"/>
        </c:scaling>
        <c:axPos val="b"/>
        <c:delete val="1"/>
        <c:majorTickMark val="out"/>
        <c:minorTickMark val="none"/>
        <c:tickLblPos val="nextTo"/>
        <c:crossAx val="11851918"/>
        <c:crosses val="autoZero"/>
        <c:auto val="1"/>
        <c:lblOffset val="100"/>
        <c:tickLblSkip val="1"/>
        <c:noMultiLvlLbl val="0"/>
      </c:catAx>
      <c:valAx>
        <c:axId val="11851918"/>
        <c:scaling>
          <c:orientation val="minMax"/>
        </c:scaling>
        <c:axPos val="l"/>
        <c:title>
          <c:tx>
            <c:rich>
              <a:bodyPr vert="horz" rot="-5400000" anchor="ctr"/>
              <a:lstStyle/>
              <a:p>
                <a:pPr algn="ctr">
                  <a:defRPr/>
                </a:pPr>
                <a:r>
                  <a:rPr lang="en-US" cap="none" sz="925" b="1" i="0" u="none" baseline="0">
                    <a:solidFill>
                      <a:srgbClr val="000000"/>
                    </a:solidFill>
                    <a:latin typeface="Calibri"/>
                    <a:ea typeface="Calibri"/>
                    <a:cs typeface="Calibri"/>
                  </a:rPr>
                  <a:t>Water Use (in mio m3) 
&amp; GDP (in mio €)</a:t>
                </a:r>
              </a:p>
            </c:rich>
          </c:tx>
          <c:layout>
            <c:manualLayout>
              <c:xMode val="factor"/>
              <c:yMode val="factor"/>
              <c:x val="-0.01175"/>
              <c:y val="-0.009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925" b="0" i="0" u="none" baseline="0">
                <a:solidFill>
                  <a:srgbClr val="000000"/>
                </a:solidFill>
                <a:latin typeface="Calibri"/>
                <a:ea typeface="Calibri"/>
                <a:cs typeface="Calibri"/>
              </a:defRPr>
            </a:pPr>
          </a:p>
        </c:txPr>
        <c:crossAx val="23686501"/>
        <c:crosses val="max"/>
        <c:crossBetween val="between"/>
        <c:dispUnits/>
      </c:valAx>
      <c:spPr>
        <a:noFill/>
        <a:ln w="3175">
          <a:solidFill>
            <a:srgbClr val="000000"/>
          </a:solidFill>
        </a:ln>
      </c:spPr>
    </c:plotArea>
    <c:legend>
      <c:legendPos val="r"/>
      <c:layout>
        <c:manualLayout>
          <c:xMode val="edge"/>
          <c:yMode val="edge"/>
          <c:x val="0.6015"/>
          <c:y val="0.01375"/>
          <c:w val="0.3985"/>
          <c:h val="0.184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Calibri"/>
                <a:ea typeface="Calibri"/>
                <a:cs typeface="Calibri"/>
              </a:rPr>
              <a:t>Water Productivity in Manufacturing (NACE C)</a:t>
            </a:r>
          </a:p>
        </c:rich>
      </c:tx>
      <c:layout>
        <c:manualLayout>
          <c:xMode val="factor"/>
          <c:yMode val="factor"/>
          <c:x val="-0.20975"/>
          <c:y val="-0.01925"/>
        </c:manualLayout>
      </c:layout>
      <c:spPr>
        <a:noFill/>
        <a:ln>
          <a:noFill/>
        </a:ln>
      </c:spPr>
    </c:title>
    <c:plotArea>
      <c:layout>
        <c:manualLayout>
          <c:xMode val="edge"/>
          <c:yMode val="edge"/>
          <c:x val="0.10375"/>
          <c:y val="0.22625"/>
          <c:w val="0.8345"/>
          <c:h val="0.6885"/>
        </c:manualLayout>
      </c:layout>
      <c:barChart>
        <c:barDir val="col"/>
        <c:grouping val="clustered"/>
        <c:varyColors val="0"/>
        <c:ser>
          <c:idx val="2"/>
          <c:order val="0"/>
          <c:tx>
            <c:v>Water Productivity (€/m3)</c:v>
          </c:tx>
          <c:spPr>
            <a:solidFill>
              <a:srgbClr val="CC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WPI_Cyprus!$C$29:$M$29</c:f>
              <c:numCache>
                <c:ptCount val="11"/>
                <c:pt idx="0">
                  <c:v>0</c:v>
                </c:pt>
                <c:pt idx="1">
                  <c:v>0</c:v>
                </c:pt>
                <c:pt idx="2">
                  <c:v>0</c:v>
                </c:pt>
                <c:pt idx="3">
                  <c:v>0</c:v>
                </c:pt>
                <c:pt idx="4">
                  <c:v>0</c:v>
                </c:pt>
                <c:pt idx="5">
                  <c:v>0</c:v>
                </c:pt>
                <c:pt idx="6">
                  <c:v>0</c:v>
                </c:pt>
                <c:pt idx="7">
                  <c:v>0</c:v>
                </c:pt>
                <c:pt idx="8">
                  <c:v>0</c:v>
                </c:pt>
                <c:pt idx="9">
                  <c:v>0</c:v>
                </c:pt>
                <c:pt idx="10">
                  <c:v>0</c:v>
                </c:pt>
              </c:numCache>
            </c:numRef>
          </c:cat>
          <c:val>
            <c:numRef>
              <c:f>WPI_Cyprus!$C$35:$M$35</c:f>
              <c:numCache>
                <c:ptCount val="11"/>
                <c:pt idx="0">
                  <c:v>0</c:v>
                </c:pt>
                <c:pt idx="1">
                  <c:v>0</c:v>
                </c:pt>
                <c:pt idx="2">
                  <c:v>0</c:v>
                </c:pt>
                <c:pt idx="3">
                  <c:v>0</c:v>
                </c:pt>
                <c:pt idx="4">
                  <c:v>0</c:v>
                </c:pt>
                <c:pt idx="5">
                  <c:v>0</c:v>
                </c:pt>
                <c:pt idx="6">
                  <c:v>0</c:v>
                </c:pt>
                <c:pt idx="7">
                  <c:v>0</c:v>
                </c:pt>
                <c:pt idx="8">
                  <c:v>0</c:v>
                </c:pt>
                <c:pt idx="9">
                  <c:v>0</c:v>
                </c:pt>
                <c:pt idx="10">
                  <c:v>0</c:v>
                </c:pt>
              </c:numCache>
            </c:numRef>
          </c:val>
        </c:ser>
        <c:axId val="39558399"/>
        <c:axId val="20481272"/>
      </c:barChart>
      <c:lineChart>
        <c:grouping val="standard"/>
        <c:varyColors val="0"/>
        <c:ser>
          <c:idx val="0"/>
          <c:order val="1"/>
          <c:tx>
            <c:v>Water Use (mio m3)</c:v>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WPI_Cyprus!$C$29:$M$29</c:f>
              <c:numCache>
                <c:ptCount val="11"/>
                <c:pt idx="0">
                  <c:v>0</c:v>
                </c:pt>
                <c:pt idx="1">
                  <c:v>0</c:v>
                </c:pt>
                <c:pt idx="2">
                  <c:v>0</c:v>
                </c:pt>
                <c:pt idx="3">
                  <c:v>0</c:v>
                </c:pt>
                <c:pt idx="4">
                  <c:v>0</c:v>
                </c:pt>
                <c:pt idx="5">
                  <c:v>0</c:v>
                </c:pt>
                <c:pt idx="6">
                  <c:v>0</c:v>
                </c:pt>
                <c:pt idx="7">
                  <c:v>0</c:v>
                </c:pt>
                <c:pt idx="8">
                  <c:v>0</c:v>
                </c:pt>
                <c:pt idx="9">
                  <c:v>0</c:v>
                </c:pt>
                <c:pt idx="10">
                  <c:v>0</c:v>
                </c:pt>
              </c:numCache>
            </c:numRef>
          </c:cat>
          <c:val>
            <c:numRef>
              <c:f>WPI_Cyprus!$C$33:$M$33</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39558399"/>
        <c:axId val="20481272"/>
      </c:lineChart>
      <c:lineChart>
        <c:grouping val="standard"/>
        <c:varyColors val="0"/>
        <c:ser>
          <c:idx val="1"/>
          <c:order val="2"/>
          <c:tx>
            <c:v>GDP (mio €) generated</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WPI_Cyprus!$C$29:$M$29</c:f>
              <c:numCache>
                <c:ptCount val="11"/>
                <c:pt idx="0">
                  <c:v>0</c:v>
                </c:pt>
                <c:pt idx="1">
                  <c:v>0</c:v>
                </c:pt>
                <c:pt idx="2">
                  <c:v>0</c:v>
                </c:pt>
                <c:pt idx="3">
                  <c:v>0</c:v>
                </c:pt>
                <c:pt idx="4">
                  <c:v>0</c:v>
                </c:pt>
                <c:pt idx="5">
                  <c:v>0</c:v>
                </c:pt>
                <c:pt idx="6">
                  <c:v>0</c:v>
                </c:pt>
                <c:pt idx="7">
                  <c:v>0</c:v>
                </c:pt>
                <c:pt idx="8">
                  <c:v>0</c:v>
                </c:pt>
                <c:pt idx="9">
                  <c:v>0</c:v>
                </c:pt>
                <c:pt idx="10">
                  <c:v>0</c:v>
                </c:pt>
              </c:numCache>
            </c:numRef>
          </c:cat>
          <c:val>
            <c:numRef>
              <c:f>WPI_Cyprus!$C$34:$M$34</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50113721"/>
        <c:axId val="48370306"/>
      </c:lineChart>
      <c:catAx>
        <c:axId val="39558399"/>
        <c:scaling>
          <c:orientation val="minMax"/>
        </c:scaling>
        <c:axPos val="b"/>
        <c:title>
          <c:tx>
            <c:rich>
              <a:bodyPr vert="horz" rot="0" anchor="ctr"/>
              <a:lstStyle/>
              <a:p>
                <a:pPr algn="ctr">
                  <a:defRPr/>
                </a:pPr>
                <a:r>
                  <a:rPr lang="en-US" cap="none" sz="900" b="1" i="0" u="none" baseline="0">
                    <a:solidFill>
                      <a:srgbClr val="000000"/>
                    </a:solidFill>
                    <a:latin typeface="Calibri"/>
                    <a:ea typeface="Calibri"/>
                    <a:cs typeface="Calibri"/>
                  </a:rPr>
                  <a:t>Year</a:t>
                </a:r>
              </a:p>
            </c:rich>
          </c:tx>
          <c:layout>
            <c:manualLayout>
              <c:xMode val="factor"/>
              <c:yMode val="factor"/>
              <c:x val="-0.022"/>
              <c:y val="-0.008"/>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Calibri"/>
                <a:ea typeface="Calibri"/>
                <a:cs typeface="Calibri"/>
              </a:defRPr>
            </a:pPr>
          </a:p>
        </c:txPr>
        <c:crossAx val="20481272"/>
        <c:crosses val="autoZero"/>
        <c:auto val="1"/>
        <c:lblOffset val="100"/>
        <c:tickLblSkip val="1"/>
        <c:noMultiLvlLbl val="0"/>
      </c:catAx>
      <c:valAx>
        <c:axId val="20481272"/>
        <c:scaling>
          <c:orientation val="minMax"/>
          <c:max val="450"/>
        </c:scaling>
        <c:axPos val="l"/>
        <c:title>
          <c:tx>
            <c:rich>
              <a:bodyPr vert="horz" rot="-5400000" anchor="ctr"/>
              <a:lstStyle/>
              <a:p>
                <a:pPr algn="ctr">
                  <a:defRPr/>
                </a:pPr>
                <a:r>
                  <a:rPr lang="en-US" cap="none" sz="900" b="1" i="0" u="none" baseline="0">
                    <a:solidFill>
                      <a:srgbClr val="000000"/>
                    </a:solidFill>
                    <a:latin typeface="Calibri"/>
                    <a:ea typeface="Calibri"/>
                    <a:cs typeface="Calibri"/>
                  </a:rPr>
                  <a:t>Water Productivity (in €/m3) 
&amp; Water Use (in mio m3)</a:t>
                </a:r>
              </a:p>
            </c:rich>
          </c:tx>
          <c:layout>
            <c:manualLayout>
              <c:xMode val="factor"/>
              <c:yMode val="factor"/>
              <c:x val="-0.00725"/>
              <c:y val="-0.01225"/>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Calibri"/>
                <a:ea typeface="Calibri"/>
                <a:cs typeface="Calibri"/>
              </a:defRPr>
            </a:pPr>
          </a:p>
        </c:txPr>
        <c:crossAx val="39558399"/>
        <c:crossesAt val="1"/>
        <c:crossBetween val="between"/>
        <c:dispUnits/>
        <c:majorUnit val="50"/>
        <c:minorUnit val="10"/>
      </c:valAx>
      <c:catAx>
        <c:axId val="50113721"/>
        <c:scaling>
          <c:orientation val="minMax"/>
        </c:scaling>
        <c:axPos val="b"/>
        <c:delete val="1"/>
        <c:majorTickMark val="out"/>
        <c:minorTickMark val="none"/>
        <c:tickLblPos val="nextTo"/>
        <c:crossAx val="48370306"/>
        <c:crosses val="autoZero"/>
        <c:auto val="1"/>
        <c:lblOffset val="100"/>
        <c:tickLblSkip val="1"/>
        <c:noMultiLvlLbl val="0"/>
      </c:catAx>
      <c:valAx>
        <c:axId val="48370306"/>
        <c:scaling>
          <c:orientation val="minMax"/>
        </c:scaling>
        <c:axPos val="l"/>
        <c:title>
          <c:tx>
            <c:rich>
              <a:bodyPr vert="horz" rot="-5400000" anchor="ctr"/>
              <a:lstStyle/>
              <a:p>
                <a:pPr algn="ctr">
                  <a:defRPr/>
                </a:pPr>
                <a:r>
                  <a:rPr lang="en-US" cap="none" sz="900" b="1" i="0" u="none" baseline="0">
                    <a:solidFill>
                      <a:srgbClr val="000000"/>
                    </a:solidFill>
                    <a:latin typeface="Calibri"/>
                    <a:ea typeface="Calibri"/>
                    <a:cs typeface="Calibri"/>
                  </a:rPr>
                  <a:t>
GDP (in mio €)</a:t>
                </a:r>
              </a:p>
            </c:rich>
          </c:tx>
          <c:layout>
            <c:manualLayout>
              <c:xMode val="factor"/>
              <c:yMode val="factor"/>
              <c:x val="0.00475"/>
              <c:y val="-0.001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Calibri"/>
                <a:ea typeface="Calibri"/>
                <a:cs typeface="Calibri"/>
              </a:defRPr>
            </a:pPr>
          </a:p>
        </c:txPr>
        <c:crossAx val="50113721"/>
        <c:crosses val="max"/>
        <c:crossBetween val="between"/>
        <c:dispUnits/>
      </c:valAx>
      <c:spPr>
        <a:noFill/>
        <a:ln w="3175">
          <a:solidFill>
            <a:srgbClr val="000000"/>
          </a:solidFill>
        </a:ln>
      </c:spPr>
    </c:plotArea>
    <c:legend>
      <c:legendPos val="t"/>
      <c:layout>
        <c:manualLayout>
          <c:xMode val="edge"/>
          <c:yMode val="edge"/>
          <c:x val="0.5695"/>
          <c:y val="0.0385"/>
          <c:w val="0.4305"/>
          <c:h val="0.16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1" i="0" u="none" baseline="0">
                <a:solidFill>
                  <a:srgbClr val="000000"/>
                </a:solidFill>
                <a:latin typeface="Calibri"/>
                <a:ea typeface="Calibri"/>
                <a:cs typeface="Calibri"/>
              </a:rPr>
              <a:t>Water Productivity in the tertiary sector 
(NACE F-T)</a:t>
            </a:r>
          </a:p>
        </c:rich>
      </c:tx>
      <c:layout>
        <c:manualLayout>
          <c:xMode val="factor"/>
          <c:yMode val="factor"/>
          <c:x val="-0.2575"/>
          <c:y val="-0.01925"/>
        </c:manualLayout>
      </c:layout>
      <c:spPr>
        <a:noFill/>
        <a:ln>
          <a:noFill/>
        </a:ln>
      </c:spPr>
    </c:title>
    <c:plotArea>
      <c:layout>
        <c:manualLayout>
          <c:xMode val="edge"/>
          <c:yMode val="edge"/>
          <c:x val="0.11675"/>
          <c:y val="0.20275"/>
          <c:w val="0.8385"/>
          <c:h val="0.7095"/>
        </c:manualLayout>
      </c:layout>
      <c:barChart>
        <c:barDir val="col"/>
        <c:grouping val="clustered"/>
        <c:varyColors val="0"/>
        <c:ser>
          <c:idx val="2"/>
          <c:order val="0"/>
          <c:tx>
            <c:v>Water Productivity (€/m3)</c:v>
          </c:tx>
          <c:spPr>
            <a:solidFill>
              <a:srgbClr val="CC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WPI_Cyprus!$C$29:$M$29</c:f>
              <c:numCache>
                <c:ptCount val="11"/>
                <c:pt idx="0">
                  <c:v>0</c:v>
                </c:pt>
                <c:pt idx="1">
                  <c:v>0</c:v>
                </c:pt>
                <c:pt idx="2">
                  <c:v>0</c:v>
                </c:pt>
                <c:pt idx="3">
                  <c:v>0</c:v>
                </c:pt>
                <c:pt idx="4">
                  <c:v>0</c:v>
                </c:pt>
                <c:pt idx="5">
                  <c:v>0</c:v>
                </c:pt>
                <c:pt idx="6">
                  <c:v>0</c:v>
                </c:pt>
                <c:pt idx="7">
                  <c:v>0</c:v>
                </c:pt>
                <c:pt idx="8">
                  <c:v>0</c:v>
                </c:pt>
                <c:pt idx="9">
                  <c:v>0</c:v>
                </c:pt>
                <c:pt idx="10">
                  <c:v>0</c:v>
                </c:pt>
              </c:numCache>
            </c:numRef>
          </c:cat>
          <c:val>
            <c:numRef>
              <c:f>WPI_Cyprus!$C$32:$M$32</c:f>
              <c:numCache>
                <c:ptCount val="11"/>
                <c:pt idx="0">
                  <c:v>0</c:v>
                </c:pt>
                <c:pt idx="1">
                  <c:v>0</c:v>
                </c:pt>
                <c:pt idx="2">
                  <c:v>0</c:v>
                </c:pt>
                <c:pt idx="3">
                  <c:v>0</c:v>
                </c:pt>
                <c:pt idx="4">
                  <c:v>0</c:v>
                </c:pt>
                <c:pt idx="5">
                  <c:v>0</c:v>
                </c:pt>
                <c:pt idx="6">
                  <c:v>0</c:v>
                </c:pt>
                <c:pt idx="7">
                  <c:v>0</c:v>
                </c:pt>
                <c:pt idx="8">
                  <c:v>0</c:v>
                </c:pt>
                <c:pt idx="9">
                  <c:v>0</c:v>
                </c:pt>
                <c:pt idx="10">
                  <c:v>0</c:v>
                </c:pt>
              </c:numCache>
            </c:numRef>
          </c:val>
        </c:ser>
        <c:axId val="32679571"/>
        <c:axId val="25680684"/>
      </c:barChart>
      <c:lineChart>
        <c:grouping val="standard"/>
        <c:varyColors val="0"/>
        <c:ser>
          <c:idx val="0"/>
          <c:order val="1"/>
          <c:tx>
            <c:v>Water Use (mio m3)</c:v>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WPI_Cyprus!$C$29:$M$29</c:f>
              <c:numCache>
                <c:ptCount val="11"/>
                <c:pt idx="0">
                  <c:v>0</c:v>
                </c:pt>
                <c:pt idx="1">
                  <c:v>0</c:v>
                </c:pt>
                <c:pt idx="2">
                  <c:v>0</c:v>
                </c:pt>
                <c:pt idx="3">
                  <c:v>0</c:v>
                </c:pt>
                <c:pt idx="4">
                  <c:v>0</c:v>
                </c:pt>
                <c:pt idx="5">
                  <c:v>0</c:v>
                </c:pt>
                <c:pt idx="6">
                  <c:v>0</c:v>
                </c:pt>
                <c:pt idx="7">
                  <c:v>0</c:v>
                </c:pt>
                <c:pt idx="8">
                  <c:v>0</c:v>
                </c:pt>
                <c:pt idx="9">
                  <c:v>0</c:v>
                </c:pt>
                <c:pt idx="10">
                  <c:v>0</c:v>
                </c:pt>
              </c:numCache>
            </c:numRef>
          </c:cat>
          <c:val>
            <c:numRef>
              <c:f>WPI_Cyprus!$C$30:$M$30</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32679571"/>
        <c:axId val="25680684"/>
      </c:lineChart>
      <c:lineChart>
        <c:grouping val="standard"/>
        <c:varyColors val="0"/>
        <c:ser>
          <c:idx val="1"/>
          <c:order val="2"/>
          <c:tx>
            <c:v>GDP (mio €) generated</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WPI_Cyprus!$C$29:$M$29</c:f>
              <c:numCache>
                <c:ptCount val="11"/>
                <c:pt idx="0">
                  <c:v>0</c:v>
                </c:pt>
                <c:pt idx="1">
                  <c:v>0</c:v>
                </c:pt>
                <c:pt idx="2">
                  <c:v>0</c:v>
                </c:pt>
                <c:pt idx="3">
                  <c:v>0</c:v>
                </c:pt>
                <c:pt idx="4">
                  <c:v>0</c:v>
                </c:pt>
                <c:pt idx="5">
                  <c:v>0</c:v>
                </c:pt>
                <c:pt idx="6">
                  <c:v>0</c:v>
                </c:pt>
                <c:pt idx="7">
                  <c:v>0</c:v>
                </c:pt>
                <c:pt idx="8">
                  <c:v>0</c:v>
                </c:pt>
                <c:pt idx="9">
                  <c:v>0</c:v>
                </c:pt>
                <c:pt idx="10">
                  <c:v>0</c:v>
                </c:pt>
              </c:numCache>
            </c:numRef>
          </c:cat>
          <c:val>
            <c:numRef>
              <c:f>WPI_Cyprus!$C$31:$M$31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29799565"/>
        <c:axId val="66869494"/>
      </c:lineChart>
      <c:catAx>
        <c:axId val="32679571"/>
        <c:scaling>
          <c:orientation val="minMax"/>
        </c:scaling>
        <c:axPos val="b"/>
        <c:title>
          <c:tx>
            <c:rich>
              <a:bodyPr vert="horz" rot="0" anchor="ctr"/>
              <a:lstStyle/>
              <a:p>
                <a:pPr algn="ctr">
                  <a:defRPr/>
                </a:pPr>
                <a:r>
                  <a:rPr lang="en-US" cap="none" sz="900" b="1" i="0" u="none" baseline="0">
                    <a:solidFill>
                      <a:srgbClr val="000000"/>
                    </a:solidFill>
                    <a:latin typeface="Calibri"/>
                    <a:ea typeface="Calibri"/>
                    <a:cs typeface="Calibri"/>
                  </a:rPr>
                  <a:t>Year</a:t>
                </a:r>
              </a:p>
            </c:rich>
          </c:tx>
          <c:layout>
            <c:manualLayout>
              <c:xMode val="factor"/>
              <c:yMode val="factor"/>
              <c:x val="-0.027"/>
              <c:y val="0.004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Calibri"/>
                <a:ea typeface="Calibri"/>
                <a:cs typeface="Calibri"/>
              </a:defRPr>
            </a:pPr>
          </a:p>
        </c:txPr>
        <c:crossAx val="25680684"/>
        <c:crosses val="autoZero"/>
        <c:auto val="1"/>
        <c:lblOffset val="100"/>
        <c:tickLblSkip val="1"/>
        <c:noMultiLvlLbl val="0"/>
      </c:catAx>
      <c:valAx>
        <c:axId val="25680684"/>
        <c:scaling>
          <c:orientation val="minMax"/>
          <c:max val="250"/>
        </c:scaling>
        <c:axPos val="l"/>
        <c:title>
          <c:tx>
            <c:rich>
              <a:bodyPr vert="horz" rot="-5400000" anchor="ctr"/>
              <a:lstStyle/>
              <a:p>
                <a:pPr algn="ctr">
                  <a:defRPr/>
                </a:pPr>
                <a:r>
                  <a:rPr lang="en-US" cap="none" sz="900" b="1" i="0" u="none" baseline="0">
                    <a:solidFill>
                      <a:srgbClr val="000000"/>
                    </a:solidFill>
                    <a:latin typeface="Calibri"/>
                    <a:ea typeface="Calibri"/>
                    <a:cs typeface="Calibri"/>
                  </a:rPr>
                  <a:t>Water Productivity (in €/m3) 
&amp; Water Use (in mio m3)</a:t>
                </a:r>
              </a:p>
            </c:rich>
          </c:tx>
          <c:layout>
            <c:manualLayout>
              <c:xMode val="factor"/>
              <c:yMode val="factor"/>
              <c:x val="-0.012"/>
              <c:y val="-0.01875"/>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Calibri"/>
                <a:ea typeface="Calibri"/>
                <a:cs typeface="Calibri"/>
              </a:defRPr>
            </a:pPr>
          </a:p>
        </c:txPr>
        <c:crossAx val="32679571"/>
        <c:crossesAt val="1"/>
        <c:crossBetween val="between"/>
        <c:dispUnits/>
        <c:majorUnit val="50"/>
        <c:minorUnit val="10"/>
      </c:valAx>
      <c:catAx>
        <c:axId val="29799565"/>
        <c:scaling>
          <c:orientation val="minMax"/>
        </c:scaling>
        <c:axPos val="b"/>
        <c:delete val="1"/>
        <c:majorTickMark val="out"/>
        <c:minorTickMark val="none"/>
        <c:tickLblPos val="nextTo"/>
        <c:crossAx val="66869494"/>
        <c:crosses val="autoZero"/>
        <c:auto val="1"/>
        <c:lblOffset val="100"/>
        <c:tickLblSkip val="1"/>
        <c:noMultiLvlLbl val="0"/>
      </c:catAx>
      <c:valAx>
        <c:axId val="66869494"/>
        <c:scaling>
          <c:orientation val="minMax"/>
        </c:scaling>
        <c:axPos val="l"/>
        <c:title>
          <c:tx>
            <c:rich>
              <a:bodyPr vert="horz" rot="-5400000" anchor="ctr"/>
              <a:lstStyle/>
              <a:p>
                <a:pPr algn="ctr">
                  <a:defRPr/>
                </a:pPr>
                <a:r>
                  <a:rPr lang="en-US" cap="none" sz="900" b="1" i="0" u="none" baseline="0">
                    <a:solidFill>
                      <a:srgbClr val="000000"/>
                    </a:solidFill>
                    <a:latin typeface="Calibri"/>
                    <a:ea typeface="Calibri"/>
                    <a:cs typeface="Calibri"/>
                  </a:rPr>
                  <a:t>GDP (in mio €)</a:t>
                </a:r>
              </a:p>
            </c:rich>
          </c:tx>
          <c:layout>
            <c:manualLayout>
              <c:xMode val="factor"/>
              <c:yMode val="factor"/>
              <c:x val="-0.007"/>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Calibri"/>
                <a:ea typeface="Calibri"/>
                <a:cs typeface="Calibri"/>
              </a:defRPr>
            </a:pPr>
          </a:p>
        </c:txPr>
        <c:crossAx val="29799565"/>
        <c:crosses val="max"/>
        <c:crossBetween val="between"/>
        <c:dispUnits/>
      </c:valAx>
      <c:spPr>
        <a:noFill/>
        <a:ln w="3175">
          <a:solidFill>
            <a:srgbClr val="000000"/>
          </a:solidFill>
        </a:ln>
      </c:spPr>
    </c:plotArea>
    <c:legend>
      <c:legendPos val="t"/>
      <c:layout>
        <c:manualLayout>
          <c:xMode val="edge"/>
          <c:yMode val="edge"/>
          <c:x val="0.585"/>
          <c:y val="0.00825"/>
          <c:w val="0.415"/>
          <c:h val="0.1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v>Irrigable area (hectares)</c:v>
          </c:tx>
          <c:spPr>
            <a:solidFill>
              <a:srgbClr val="CC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WPI_Cyprus!#REF!</c:f>
              <c:strCache>
                <c:ptCount val="1"/>
                <c:pt idx="0">
                  <c:v>1</c:v>
                </c:pt>
              </c:strCache>
            </c:strRef>
          </c:cat>
          <c:val>
            <c:numRef>
              <c:f>WPI_Cyprus!#REF!</c:f>
              <c:numCache>
                <c:ptCount val="1"/>
                <c:pt idx="0">
                  <c:v>1</c:v>
                </c:pt>
              </c:numCache>
            </c:numRef>
          </c:val>
        </c:ser>
        <c:ser>
          <c:idx val="1"/>
          <c:order val="1"/>
          <c:tx>
            <c:v>Agricultural area (hectares)</c:v>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WPI_Cyprus!#REF!</c:f>
              <c:strCache>
                <c:ptCount val="1"/>
                <c:pt idx="0">
                  <c:v>1</c:v>
                </c:pt>
              </c:strCache>
            </c:strRef>
          </c:cat>
          <c:val>
            <c:numRef>
              <c:f>WPI_Cyprus!#REF!</c:f>
              <c:numCache>
                <c:ptCount val="1"/>
                <c:pt idx="0">
                  <c:v>1</c:v>
                </c:pt>
              </c:numCache>
            </c:numRef>
          </c:val>
        </c:ser>
        <c:overlap val="100"/>
        <c:axId val="64954535"/>
        <c:axId val="47719904"/>
      </c:barChart>
      <c:lineChart>
        <c:grouping val="standard"/>
        <c:varyColors val="0"/>
        <c:ser>
          <c:idx val="2"/>
          <c:order val="2"/>
          <c:tx>
            <c:v>Agricultural Water Use (mio m3)</c:v>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WPI_Cyprus!#REF!</c:f>
              <c:numCache>
                <c:ptCount val="1"/>
                <c:pt idx="0">
                  <c:v>1</c:v>
                </c:pt>
              </c:numCache>
            </c:numRef>
          </c:val>
          <c:smooth val="0"/>
        </c:ser>
        <c:ser>
          <c:idx val="3"/>
          <c:order val="3"/>
          <c:tx>
            <c:v>GDP generated by agriculture (mio €)</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WPI_Cyprus!#REF!</c:f>
              <c:numCache>
                <c:ptCount val="1"/>
                <c:pt idx="0">
                  <c:v>1</c:v>
                </c:pt>
              </c:numCache>
            </c:numRef>
          </c:val>
          <c:smooth val="0"/>
        </c:ser>
        <c:ser>
          <c:idx val="4"/>
          <c:order val="4"/>
          <c:tx>
            <c:v>Value of main crops (mio €)</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WPI_Cyprus!#REF!</c:f>
              <c:numCache>
                <c:ptCount val="1"/>
                <c:pt idx="0">
                  <c:v>1</c:v>
                </c:pt>
              </c:numCache>
            </c:numRef>
          </c:val>
          <c:smooth val="0"/>
        </c:ser>
        <c:axId val="26825953"/>
        <c:axId val="40106986"/>
      </c:lineChart>
      <c:catAx>
        <c:axId val="64954535"/>
        <c:scaling>
          <c:orientation val="minMax"/>
        </c:scaling>
        <c:axPos val="b"/>
        <c:title>
          <c:tx>
            <c:rich>
              <a:bodyPr vert="horz" rot="0" anchor="ctr"/>
              <a:lstStyle/>
              <a:p>
                <a:pPr algn="ctr">
                  <a:defRPr/>
                </a:pPr>
                <a:r>
                  <a:rPr lang="en-US" cap="none" sz="175"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7719904"/>
        <c:crosses val="autoZero"/>
        <c:auto val="1"/>
        <c:lblOffset val="100"/>
        <c:tickLblSkip val="1"/>
        <c:noMultiLvlLbl val="0"/>
      </c:catAx>
      <c:valAx>
        <c:axId val="47719904"/>
        <c:scaling>
          <c:orientation val="minMax"/>
        </c:scaling>
        <c:axPos val="l"/>
        <c:title>
          <c:tx>
            <c:rich>
              <a:bodyPr vert="horz" rot="-5400000" anchor="ctr"/>
              <a:lstStyle/>
              <a:p>
                <a:pPr algn="ctr">
                  <a:defRPr/>
                </a:pPr>
                <a:r>
                  <a:rPr lang="en-US" cap="none" sz="175" b="1" i="0" u="none" baseline="0">
                    <a:solidFill>
                      <a:srgbClr val="000000"/>
                    </a:solidFill>
                  </a:rPr>
                  <a:t>Area (hectares)</a:t>
                </a:r>
              </a:p>
            </c:rich>
          </c:tx>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4954535"/>
        <c:crossesAt val="1"/>
        <c:crossBetween val="between"/>
        <c:dispUnits/>
      </c:valAx>
      <c:catAx>
        <c:axId val="26825953"/>
        <c:scaling>
          <c:orientation val="minMax"/>
        </c:scaling>
        <c:axPos val="b"/>
        <c:delete val="1"/>
        <c:majorTickMark val="out"/>
        <c:minorTickMark val="none"/>
        <c:tickLblPos val="nextTo"/>
        <c:crossAx val="40106986"/>
        <c:crosses val="autoZero"/>
        <c:auto val="1"/>
        <c:lblOffset val="100"/>
        <c:tickLblSkip val="1"/>
        <c:noMultiLvlLbl val="0"/>
      </c:catAx>
      <c:valAx>
        <c:axId val="40106986"/>
        <c:scaling>
          <c:orientation val="minMax"/>
        </c:scaling>
        <c:axPos val="l"/>
        <c:title>
          <c:tx>
            <c:rich>
              <a:bodyPr vert="horz" rot="-5400000" anchor="ctr"/>
              <a:lstStyle/>
              <a:p>
                <a:pPr algn="ctr">
                  <a:defRPr/>
                </a:pPr>
                <a:r>
                  <a:rPr lang="en-US" cap="none" sz="175" b="1" i="0" u="none" baseline="0">
                    <a:solidFill>
                      <a:srgbClr val="000000"/>
                    </a:solidFill>
                  </a:rPr>
                  <a:t>GDP (mio €) 
&amp; Water Use (mio m3)</a:t>
                </a:r>
              </a:p>
            </c:rich>
          </c:tx>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6825953"/>
        <c:crosses val="max"/>
        <c:crossBetween val="between"/>
        <c:dispUnits/>
      </c:valAx>
      <c:spPr>
        <a:noFill/>
        <a:ln w="12700">
          <a:solidFill>
            <a:srgbClr val="808080"/>
          </a:solidFill>
        </a:ln>
      </c:spPr>
    </c:plotArea>
    <c:legend>
      <c:legendPos val="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v>Potatoes yield (tons)</c:v>
          </c:tx>
          <c:spPr>
            <a:solidFill>
              <a:srgbClr val="9696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WPI_Cyprus!#REF!</c:f>
              <c:strCache>
                <c:ptCount val="1"/>
                <c:pt idx="0">
                  <c:v>1</c:v>
                </c:pt>
              </c:strCache>
            </c:strRef>
          </c:cat>
          <c:val>
            <c:numRef>
              <c:f>WPI_Cyprus!#REF!</c:f>
              <c:numCache>
                <c:ptCount val="1"/>
                <c:pt idx="0">
                  <c:v>1</c:v>
                </c:pt>
              </c:numCache>
            </c:numRef>
          </c:val>
        </c:ser>
        <c:ser>
          <c:idx val="1"/>
          <c:order val="1"/>
          <c:tx>
            <c:v>Cereals yield (tons)</c:v>
          </c:tx>
          <c:spPr>
            <a:solidFill>
              <a:srgbClr val="CC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WPI_Cyprus!#REF!</c:f>
              <c:strCache>
                <c:ptCount val="1"/>
                <c:pt idx="0">
                  <c:v>1</c:v>
                </c:pt>
              </c:strCache>
            </c:strRef>
          </c:cat>
          <c:val>
            <c:numRef>
              <c:f>WPI_Cyprus!#REF!</c:f>
              <c:numCache>
                <c:ptCount val="1"/>
                <c:pt idx="0">
                  <c:v>1</c:v>
                </c:pt>
              </c:numCache>
            </c:numRef>
          </c:val>
        </c:ser>
        <c:ser>
          <c:idx val="2"/>
          <c:order val="2"/>
          <c:tx>
            <c:v>Grapes yield (tons)</c:v>
          </c:tx>
          <c:spPr>
            <a:solidFill>
              <a:srgbClr val="CCFF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WPI_Cyprus!#REF!</c:f>
              <c:strCache>
                <c:ptCount val="1"/>
                <c:pt idx="0">
                  <c:v>1</c:v>
                </c:pt>
              </c:strCache>
            </c:strRef>
          </c:cat>
          <c:val>
            <c:numRef>
              <c:f>WPI_Cyprus!#REF!</c:f>
              <c:numCache>
                <c:ptCount val="1"/>
                <c:pt idx="0">
                  <c:v>1</c:v>
                </c:pt>
              </c:numCache>
            </c:numRef>
          </c:val>
        </c:ser>
        <c:ser>
          <c:idx val="3"/>
          <c:order val="3"/>
          <c:tx>
            <c:v>Oranges yield (tons)</c:v>
          </c:tx>
          <c:spPr>
            <a:solidFill>
              <a:srgbClr val="FF99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WPI_Cyprus!#REF!</c:f>
              <c:strCache>
                <c:ptCount val="1"/>
                <c:pt idx="0">
                  <c:v>1</c:v>
                </c:pt>
              </c:strCache>
            </c:strRef>
          </c:cat>
          <c:val>
            <c:numRef>
              <c:f>WPI_Cyprus!#REF!</c:f>
              <c:numCache>
                <c:ptCount val="1"/>
                <c:pt idx="0">
                  <c:v>1</c:v>
                </c:pt>
              </c:numCache>
            </c:numRef>
          </c:val>
        </c:ser>
        <c:overlap val="100"/>
        <c:axId val="25418555"/>
        <c:axId val="27440404"/>
      </c:barChart>
      <c:lineChart>
        <c:grouping val="standard"/>
        <c:varyColors val="0"/>
        <c:ser>
          <c:idx val="4"/>
          <c:order val="4"/>
          <c:tx>
            <c:v>Potatoes value (mio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WPI_Cyprus!#REF!</c:f>
              <c:numCache>
                <c:ptCount val="1"/>
                <c:pt idx="0">
                  <c:v>1</c:v>
                </c:pt>
              </c:numCache>
            </c:numRef>
          </c:val>
          <c:smooth val="0"/>
        </c:ser>
        <c:ser>
          <c:idx val="5"/>
          <c:order val="5"/>
          <c:tx>
            <c:v>Cereals value (mio €)</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WPI_Cyprus!#REF!</c:f>
              <c:numCache>
                <c:ptCount val="1"/>
                <c:pt idx="0">
                  <c:v>1</c:v>
                </c:pt>
              </c:numCache>
            </c:numRef>
          </c:val>
          <c:smooth val="0"/>
        </c:ser>
        <c:ser>
          <c:idx val="6"/>
          <c:order val="6"/>
          <c:tx>
            <c:v>Grapes value mio €)</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WPI_Cyprus!#REF!</c:f>
              <c:numCache>
                <c:ptCount val="1"/>
                <c:pt idx="0">
                  <c:v>1</c:v>
                </c:pt>
              </c:numCache>
            </c:numRef>
          </c:val>
          <c:smooth val="0"/>
        </c:ser>
        <c:ser>
          <c:idx val="7"/>
          <c:order val="7"/>
          <c:tx>
            <c:v>Oranges value (mio €)</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WPI_Cyprus!#REF!</c:f>
              <c:numCache>
                <c:ptCount val="1"/>
                <c:pt idx="0">
                  <c:v>1</c:v>
                </c:pt>
              </c:numCache>
            </c:numRef>
          </c:val>
          <c:smooth val="0"/>
        </c:ser>
        <c:axId val="45637045"/>
        <c:axId val="8080222"/>
      </c:lineChart>
      <c:catAx>
        <c:axId val="25418555"/>
        <c:scaling>
          <c:orientation val="minMax"/>
        </c:scaling>
        <c:axPos val="b"/>
        <c:title>
          <c:tx>
            <c:rich>
              <a:bodyPr vert="horz" rot="0" anchor="ctr"/>
              <a:lstStyle/>
              <a:p>
                <a:pPr algn="ctr">
                  <a:defRPr/>
                </a:pPr>
                <a:r>
                  <a:rPr lang="en-US" cap="none" sz="175"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7440404"/>
        <c:crosses val="autoZero"/>
        <c:auto val="1"/>
        <c:lblOffset val="100"/>
        <c:tickLblSkip val="1"/>
        <c:noMultiLvlLbl val="0"/>
      </c:catAx>
      <c:valAx>
        <c:axId val="27440404"/>
        <c:scaling>
          <c:orientation val="minMax"/>
        </c:scaling>
        <c:axPos val="l"/>
        <c:title>
          <c:tx>
            <c:rich>
              <a:bodyPr vert="horz" rot="-5400000" anchor="ctr"/>
              <a:lstStyle/>
              <a:p>
                <a:pPr algn="ctr">
                  <a:defRPr/>
                </a:pPr>
                <a:r>
                  <a:rPr lang="en-US" cap="none" sz="175" b="1" i="0" u="none" baseline="0">
                    <a:solidFill>
                      <a:srgbClr val="000000"/>
                    </a:solidFill>
                  </a:rPr>
                  <a:t>Yiled (tons)</a:t>
                </a:r>
              </a:p>
            </c:rich>
          </c:tx>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5418555"/>
        <c:crossesAt val="1"/>
        <c:crossBetween val="between"/>
        <c:dispUnits/>
      </c:valAx>
      <c:catAx>
        <c:axId val="45637045"/>
        <c:scaling>
          <c:orientation val="minMax"/>
        </c:scaling>
        <c:axPos val="b"/>
        <c:delete val="1"/>
        <c:majorTickMark val="out"/>
        <c:minorTickMark val="none"/>
        <c:tickLblPos val="nextTo"/>
        <c:crossAx val="8080222"/>
        <c:crosses val="autoZero"/>
        <c:auto val="1"/>
        <c:lblOffset val="100"/>
        <c:tickLblSkip val="1"/>
        <c:noMultiLvlLbl val="0"/>
      </c:catAx>
      <c:valAx>
        <c:axId val="8080222"/>
        <c:scaling>
          <c:orientation val="minMax"/>
        </c:scaling>
        <c:axPos val="l"/>
        <c:title>
          <c:tx>
            <c:rich>
              <a:bodyPr vert="horz" rot="-5400000" anchor="ctr"/>
              <a:lstStyle/>
              <a:p>
                <a:pPr algn="ctr">
                  <a:defRPr/>
                </a:pPr>
                <a:r>
                  <a:rPr lang="en-US" cap="none" sz="175" b="1" i="0" u="none" baseline="0">
                    <a:solidFill>
                      <a:srgbClr val="000000"/>
                    </a:solidFill>
                  </a:rPr>
                  <a:t>Value of main crops (mio €)</a:t>
                </a:r>
              </a:p>
            </c:rich>
          </c:tx>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defRPr>
            </a:pPr>
          </a:p>
        </c:txPr>
        <c:crossAx val="45637045"/>
        <c:crosses val="max"/>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4</xdr:row>
      <xdr:rowOff>9525</xdr:rowOff>
    </xdr:from>
    <xdr:to>
      <xdr:col>17</xdr:col>
      <xdr:colOff>19050</xdr:colOff>
      <xdr:row>26</xdr:row>
      <xdr:rowOff>180975</xdr:rowOff>
    </xdr:to>
    <xdr:graphicFrame>
      <xdr:nvGraphicFramePr>
        <xdr:cNvPr id="1" name="Chart 4"/>
        <xdr:cNvGraphicFramePr/>
      </xdr:nvGraphicFramePr>
      <xdr:xfrm>
        <a:off x="4772025" y="1190625"/>
        <a:ext cx="6715125" cy="43624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361950</xdr:rowOff>
    </xdr:from>
    <xdr:to>
      <xdr:col>15</xdr:col>
      <xdr:colOff>590550</xdr:colOff>
      <xdr:row>20</xdr:row>
      <xdr:rowOff>123825</xdr:rowOff>
    </xdr:to>
    <xdr:graphicFrame>
      <xdr:nvGraphicFramePr>
        <xdr:cNvPr id="1" name="Chart 4"/>
        <xdr:cNvGraphicFramePr/>
      </xdr:nvGraphicFramePr>
      <xdr:xfrm>
        <a:off x="5133975" y="361950"/>
        <a:ext cx="6076950" cy="40005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xdr:row>
      <xdr:rowOff>57150</xdr:rowOff>
    </xdr:from>
    <xdr:to>
      <xdr:col>17</xdr:col>
      <xdr:colOff>19050</xdr:colOff>
      <xdr:row>25</xdr:row>
      <xdr:rowOff>9525</xdr:rowOff>
    </xdr:to>
    <xdr:graphicFrame>
      <xdr:nvGraphicFramePr>
        <xdr:cNvPr id="1" name="Chart 4"/>
        <xdr:cNvGraphicFramePr/>
      </xdr:nvGraphicFramePr>
      <xdr:xfrm>
        <a:off x="5000625" y="1238250"/>
        <a:ext cx="6115050" cy="39624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628650</xdr:colOff>
      <xdr:row>0</xdr:row>
      <xdr:rowOff>685800</xdr:rowOff>
    </xdr:from>
    <xdr:to>
      <xdr:col>22</xdr:col>
      <xdr:colOff>333375</xdr:colOff>
      <xdr:row>34</xdr:row>
      <xdr:rowOff>0</xdr:rowOff>
    </xdr:to>
    <xdr:graphicFrame>
      <xdr:nvGraphicFramePr>
        <xdr:cNvPr id="1" name="Chart 1"/>
        <xdr:cNvGraphicFramePr/>
      </xdr:nvGraphicFramePr>
      <xdr:xfrm>
        <a:off x="9696450" y="685800"/>
        <a:ext cx="7981950" cy="63817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xdr:row>
      <xdr:rowOff>9525</xdr:rowOff>
    </xdr:from>
    <xdr:to>
      <xdr:col>3</xdr:col>
      <xdr:colOff>571500</xdr:colOff>
      <xdr:row>23</xdr:row>
      <xdr:rowOff>180975</xdr:rowOff>
    </xdr:to>
    <xdr:graphicFrame>
      <xdr:nvGraphicFramePr>
        <xdr:cNvPr id="1" name="Chart 1"/>
        <xdr:cNvGraphicFramePr/>
      </xdr:nvGraphicFramePr>
      <xdr:xfrm>
        <a:off x="95250" y="361950"/>
        <a:ext cx="4867275" cy="4114800"/>
      </xdr:xfrm>
      <a:graphic>
        <a:graphicData uri="http://schemas.openxmlformats.org/drawingml/2006/chart">
          <c:chart xmlns:c="http://schemas.openxmlformats.org/drawingml/2006/chart" r:id="rId1"/>
        </a:graphicData>
      </a:graphic>
    </xdr:graphicFrame>
    <xdr:clientData/>
  </xdr:twoCellAnchor>
  <xdr:twoCellAnchor>
    <xdr:from>
      <xdr:col>4</xdr:col>
      <xdr:colOff>19050</xdr:colOff>
      <xdr:row>2</xdr:row>
      <xdr:rowOff>19050</xdr:rowOff>
    </xdr:from>
    <xdr:to>
      <xdr:col>9</xdr:col>
      <xdr:colOff>485775</xdr:colOff>
      <xdr:row>24</xdr:row>
      <xdr:rowOff>0</xdr:rowOff>
    </xdr:to>
    <xdr:graphicFrame>
      <xdr:nvGraphicFramePr>
        <xdr:cNvPr id="2" name="Chart 2"/>
        <xdr:cNvGraphicFramePr/>
      </xdr:nvGraphicFramePr>
      <xdr:xfrm>
        <a:off x="5095875" y="371475"/>
        <a:ext cx="4400550" cy="4114800"/>
      </xdr:xfrm>
      <a:graphic>
        <a:graphicData uri="http://schemas.openxmlformats.org/drawingml/2006/chart">
          <c:chart xmlns:c="http://schemas.openxmlformats.org/drawingml/2006/chart" r:id="rId2"/>
        </a:graphicData>
      </a:graphic>
    </xdr:graphicFrame>
    <xdr:clientData/>
  </xdr:twoCellAnchor>
  <xdr:twoCellAnchor>
    <xdr:from>
      <xdr:col>9</xdr:col>
      <xdr:colOff>771525</xdr:colOff>
      <xdr:row>2</xdr:row>
      <xdr:rowOff>0</xdr:rowOff>
    </xdr:from>
    <xdr:to>
      <xdr:col>15</xdr:col>
      <xdr:colOff>457200</xdr:colOff>
      <xdr:row>24</xdr:row>
      <xdr:rowOff>0</xdr:rowOff>
    </xdr:to>
    <xdr:graphicFrame>
      <xdr:nvGraphicFramePr>
        <xdr:cNvPr id="3" name="Chart 3"/>
        <xdr:cNvGraphicFramePr/>
      </xdr:nvGraphicFramePr>
      <xdr:xfrm>
        <a:off x="9782175" y="352425"/>
        <a:ext cx="4562475" cy="4133850"/>
      </xdr:xfrm>
      <a:graphic>
        <a:graphicData uri="http://schemas.openxmlformats.org/drawingml/2006/chart">
          <c:chart xmlns:c="http://schemas.openxmlformats.org/drawingml/2006/chart" r:id="rId3"/>
        </a:graphicData>
      </a:graphic>
    </xdr:graphicFrame>
    <xdr:clientData/>
  </xdr:twoCellAnchor>
  <xdr:twoCellAnchor>
    <xdr:from>
      <xdr:col>0</xdr:col>
      <xdr:colOff>361950</xdr:colOff>
      <xdr:row>38</xdr:row>
      <xdr:rowOff>0</xdr:rowOff>
    </xdr:from>
    <xdr:to>
      <xdr:col>4</xdr:col>
      <xdr:colOff>523875</xdr:colOff>
      <xdr:row>38</xdr:row>
      <xdr:rowOff>0</xdr:rowOff>
    </xdr:to>
    <xdr:graphicFrame>
      <xdr:nvGraphicFramePr>
        <xdr:cNvPr id="4" name="Chart 4"/>
        <xdr:cNvGraphicFramePr/>
      </xdr:nvGraphicFramePr>
      <xdr:xfrm>
        <a:off x="361950" y="7172325"/>
        <a:ext cx="5238750" cy="0"/>
      </xdr:xfrm>
      <a:graphic>
        <a:graphicData uri="http://schemas.openxmlformats.org/drawingml/2006/chart">
          <c:chart xmlns:c="http://schemas.openxmlformats.org/drawingml/2006/chart" r:id="rId4"/>
        </a:graphicData>
      </a:graphic>
    </xdr:graphicFrame>
    <xdr:clientData/>
  </xdr:twoCellAnchor>
  <xdr:twoCellAnchor>
    <xdr:from>
      <xdr:col>4</xdr:col>
      <xdr:colOff>685800</xdr:colOff>
      <xdr:row>38</xdr:row>
      <xdr:rowOff>0</xdr:rowOff>
    </xdr:from>
    <xdr:to>
      <xdr:col>10</xdr:col>
      <xdr:colOff>704850</xdr:colOff>
      <xdr:row>38</xdr:row>
      <xdr:rowOff>0</xdr:rowOff>
    </xdr:to>
    <xdr:graphicFrame>
      <xdr:nvGraphicFramePr>
        <xdr:cNvPr id="5" name="Chart 5"/>
        <xdr:cNvGraphicFramePr/>
      </xdr:nvGraphicFramePr>
      <xdr:xfrm>
        <a:off x="5762625" y="7172325"/>
        <a:ext cx="4867275" cy="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4"/>
  </sheetPr>
  <dimension ref="A1:R36"/>
  <sheetViews>
    <sheetView tabSelected="1" zoomScalePageLayoutView="0" workbookViewId="0" topLeftCell="A1">
      <selection activeCell="A12" sqref="A12"/>
    </sheetView>
  </sheetViews>
  <sheetFormatPr defaultColWidth="9.140625" defaultRowHeight="15"/>
  <cols>
    <col min="2" max="2" width="12.7109375" style="0" customWidth="1"/>
    <col min="3" max="3" width="12.140625" style="0" customWidth="1"/>
    <col min="4" max="4" width="17.8515625" style="0" customWidth="1"/>
    <col min="5" max="5" width="10.421875" style="0" customWidth="1"/>
    <col min="19" max="19" width="11.00390625" style="0" bestFit="1" customWidth="1"/>
  </cols>
  <sheetData>
    <row r="1" spans="1:8" ht="48" thickBot="1">
      <c r="A1" s="4" t="s">
        <v>30</v>
      </c>
      <c r="B1" s="5" t="s">
        <v>32</v>
      </c>
      <c r="C1" s="6" t="s">
        <v>10</v>
      </c>
      <c r="D1" s="7" t="s">
        <v>33</v>
      </c>
      <c r="E1" s="6" t="s">
        <v>29</v>
      </c>
      <c r="F1" s="8"/>
      <c r="G1" s="8"/>
      <c r="H1" s="8"/>
    </row>
    <row r="2" spans="1:9" ht="15">
      <c r="A2" s="9" t="s">
        <v>27</v>
      </c>
      <c r="B2" s="10">
        <v>795.5872340425532</v>
      </c>
      <c r="C2" s="11">
        <v>75.2</v>
      </c>
      <c r="D2" s="12">
        <v>94.52137588720763</v>
      </c>
      <c r="E2" s="9">
        <v>2009</v>
      </c>
      <c r="F2" s="13"/>
      <c r="G2" s="3"/>
      <c r="H2" s="14"/>
      <c r="I2" s="2"/>
    </row>
    <row r="3" spans="1:11" ht="15">
      <c r="A3" s="15" t="s">
        <v>24</v>
      </c>
      <c r="B3" s="16">
        <v>342.18730568691643</v>
      </c>
      <c r="C3" s="17">
        <v>40.6</v>
      </c>
      <c r="D3" s="18">
        <v>118.6484692016801</v>
      </c>
      <c r="E3" s="32">
        <v>2009</v>
      </c>
      <c r="F3" s="19"/>
      <c r="G3" s="3"/>
      <c r="H3" s="14"/>
      <c r="I3" s="2"/>
      <c r="J3" s="1"/>
      <c r="K3" s="1"/>
    </row>
    <row r="4" spans="1:9" ht="15">
      <c r="A4" s="20" t="s">
        <v>26</v>
      </c>
      <c r="B4" s="21">
        <v>260.1820547945205</v>
      </c>
      <c r="C4" s="22">
        <v>43.5</v>
      </c>
      <c r="D4" s="23">
        <v>167.1906236360315</v>
      </c>
      <c r="E4" s="20">
        <v>2007</v>
      </c>
      <c r="F4" s="13"/>
      <c r="G4" s="24"/>
      <c r="H4" s="14"/>
      <c r="I4" s="2"/>
    </row>
    <row r="5" spans="1:9" ht="15">
      <c r="A5" s="15" t="s">
        <v>14</v>
      </c>
      <c r="B5" s="16">
        <v>156.2684392621619</v>
      </c>
      <c r="C5" s="17">
        <v>12.2</v>
      </c>
      <c r="D5" s="18">
        <v>78.07078676669198</v>
      </c>
      <c r="E5" s="32">
        <v>2008</v>
      </c>
      <c r="F5" s="19"/>
      <c r="H5" s="14"/>
      <c r="I5" s="2"/>
    </row>
    <row r="6" spans="1:9" ht="15">
      <c r="A6" s="20" t="s">
        <v>8</v>
      </c>
      <c r="B6" s="21">
        <v>128.49589353612168</v>
      </c>
      <c r="C6" s="25">
        <v>36.9</v>
      </c>
      <c r="D6" s="23">
        <v>287.16871010066154</v>
      </c>
      <c r="E6" s="77">
        <v>2007</v>
      </c>
      <c r="F6" s="13"/>
      <c r="H6" s="14"/>
      <c r="I6" s="2"/>
    </row>
    <row r="7" spans="1:9" ht="15">
      <c r="A7" s="20" t="s">
        <v>18</v>
      </c>
      <c r="B7" s="21">
        <v>91.59510869565217</v>
      </c>
      <c r="C7" s="22">
        <v>21.1</v>
      </c>
      <c r="D7" s="23">
        <v>230.3616459489127</v>
      </c>
      <c r="E7" s="20">
        <v>2009</v>
      </c>
      <c r="F7" s="13"/>
      <c r="G7" s="3"/>
      <c r="H7" s="14"/>
      <c r="I7" s="2"/>
    </row>
    <row r="8" spans="1:9" ht="15">
      <c r="A8" s="15" t="s">
        <v>25</v>
      </c>
      <c r="B8" s="16">
        <v>83.84483730463747</v>
      </c>
      <c r="C8" s="26">
        <v>41.6</v>
      </c>
      <c r="D8" s="27">
        <v>496.1545795461768</v>
      </c>
      <c r="E8" s="32">
        <v>2007</v>
      </c>
      <c r="F8" s="19"/>
      <c r="G8" s="3"/>
      <c r="H8" s="14"/>
      <c r="I8" s="2"/>
    </row>
    <row r="9" spans="1:9" ht="15">
      <c r="A9" s="20" t="s">
        <v>7</v>
      </c>
      <c r="B9" s="21">
        <v>79.66686046511629</v>
      </c>
      <c r="C9" s="22">
        <v>10.2</v>
      </c>
      <c r="D9" s="23">
        <v>128.03316134776358</v>
      </c>
      <c r="E9" s="20">
        <v>2007</v>
      </c>
      <c r="F9" s="13"/>
      <c r="G9" s="3"/>
      <c r="H9" s="14"/>
      <c r="I9" s="2"/>
    </row>
    <row r="10" spans="1:9" ht="15">
      <c r="A10" s="20" t="s">
        <v>21</v>
      </c>
      <c r="B10" s="21">
        <v>75.18343085353395</v>
      </c>
      <c r="C10" s="22">
        <v>29.5</v>
      </c>
      <c r="D10" s="23">
        <v>392.3736874613959</v>
      </c>
      <c r="E10" s="20">
        <v>2007</v>
      </c>
      <c r="F10" s="13"/>
      <c r="G10" s="24"/>
      <c r="H10" s="14"/>
      <c r="I10" s="2"/>
    </row>
    <row r="11" spans="1:9" ht="15">
      <c r="A11" s="20" t="s">
        <v>15</v>
      </c>
      <c r="B11" s="21">
        <v>72.65012840267077</v>
      </c>
      <c r="C11" s="22">
        <v>13.5</v>
      </c>
      <c r="D11" s="23">
        <v>185.82210791390304</v>
      </c>
      <c r="E11" s="20">
        <v>2009</v>
      </c>
      <c r="F11" s="13"/>
      <c r="G11" s="3"/>
      <c r="H11" s="14"/>
      <c r="I11" s="2"/>
    </row>
    <row r="12" spans="1:9" ht="15">
      <c r="A12" s="15" t="s">
        <v>105</v>
      </c>
      <c r="B12" s="16">
        <v>68.86105634921377</v>
      </c>
      <c r="C12" s="15">
        <v>28.21</v>
      </c>
      <c r="D12" s="141">
        <v>409.67977119574823</v>
      </c>
      <c r="E12" s="137">
        <v>2001</v>
      </c>
      <c r="F12" s="19"/>
      <c r="G12" s="3"/>
      <c r="H12" s="14"/>
      <c r="I12" s="2"/>
    </row>
    <row r="13" spans="1:9" ht="15">
      <c r="A13" s="15" t="s">
        <v>22</v>
      </c>
      <c r="B13" s="16">
        <v>60.92686301386069</v>
      </c>
      <c r="C13" s="17">
        <v>29.6</v>
      </c>
      <c r="D13" s="18">
        <v>485.8283938443718</v>
      </c>
      <c r="E13" s="32">
        <v>2007</v>
      </c>
      <c r="F13" s="19"/>
      <c r="G13" s="3"/>
      <c r="H13" s="14"/>
      <c r="I13" s="2"/>
    </row>
    <row r="14" spans="1:9" ht="15">
      <c r="A14" s="15" t="s">
        <v>4</v>
      </c>
      <c r="B14" s="16">
        <v>57.05269846289743</v>
      </c>
      <c r="C14" s="17">
        <v>24.9</v>
      </c>
      <c r="D14" s="18">
        <v>436.43860274537224</v>
      </c>
      <c r="E14" s="32">
        <v>1999</v>
      </c>
      <c r="F14" s="13"/>
      <c r="G14" s="3"/>
      <c r="H14" s="14"/>
      <c r="I14" s="2"/>
    </row>
    <row r="15" spans="1:9" ht="15">
      <c r="A15" s="20" t="s">
        <v>23</v>
      </c>
      <c r="B15" s="21">
        <v>53.982628277304165</v>
      </c>
      <c r="C15" s="25">
        <v>31.6</v>
      </c>
      <c r="D15" s="23">
        <v>585.3734990018175</v>
      </c>
      <c r="E15" s="77">
        <v>2007</v>
      </c>
      <c r="F15" s="19"/>
      <c r="G15" s="3"/>
      <c r="H15" s="14"/>
      <c r="I15" s="2"/>
    </row>
    <row r="16" spans="1:9" ht="15">
      <c r="A16" s="15" t="s">
        <v>3</v>
      </c>
      <c r="B16" s="16">
        <v>53.6936435525587</v>
      </c>
      <c r="C16" s="28">
        <v>34.9</v>
      </c>
      <c r="D16" s="29">
        <v>649.983828455182</v>
      </c>
      <c r="E16" s="32">
        <v>2007</v>
      </c>
      <c r="F16" s="13"/>
      <c r="G16" s="24"/>
      <c r="H16" s="14"/>
      <c r="I16" s="2"/>
    </row>
    <row r="17" spans="1:9" ht="15">
      <c r="A17" s="30" t="s">
        <v>19</v>
      </c>
      <c r="B17" s="21">
        <v>52.549889135254986</v>
      </c>
      <c r="C17" s="20">
        <v>23.7</v>
      </c>
      <c r="D17" s="23">
        <v>451</v>
      </c>
      <c r="E17" s="30">
        <v>1999</v>
      </c>
      <c r="F17" s="19"/>
      <c r="G17" s="24"/>
      <c r="H17" s="14"/>
      <c r="I17" s="2"/>
    </row>
    <row r="18" spans="1:9" ht="15">
      <c r="A18" s="15" t="s">
        <v>0</v>
      </c>
      <c r="B18" s="31">
        <v>47.98373776425708</v>
      </c>
      <c r="C18" s="32">
        <v>8</v>
      </c>
      <c r="D18" s="18">
        <v>166.7231519</v>
      </c>
      <c r="E18" s="136">
        <v>2010</v>
      </c>
      <c r="F18" s="13"/>
      <c r="G18" s="3"/>
      <c r="H18" s="14"/>
      <c r="I18" s="2"/>
    </row>
    <row r="19" spans="1:9" ht="15">
      <c r="A19" s="20" t="s">
        <v>6</v>
      </c>
      <c r="B19" s="21">
        <v>37.44496288441145</v>
      </c>
      <c r="C19" s="22">
        <v>17.1</v>
      </c>
      <c r="D19" s="23">
        <v>456.6702350002549</v>
      </c>
      <c r="E19" s="20">
        <v>2009</v>
      </c>
      <c r="F19" s="13"/>
      <c r="G19" s="3"/>
      <c r="H19" s="14"/>
      <c r="I19" s="2"/>
    </row>
    <row r="20" spans="1:9" ht="15">
      <c r="A20" s="20" t="s">
        <v>20</v>
      </c>
      <c r="B20" s="21">
        <v>33.50425060062835</v>
      </c>
      <c r="C20" s="22">
        <v>23.9</v>
      </c>
      <c r="D20" s="23">
        <v>713.3423243781423</v>
      </c>
      <c r="E20" s="20">
        <v>2008</v>
      </c>
      <c r="F20" s="13"/>
      <c r="G20" s="24"/>
      <c r="H20" s="14"/>
      <c r="I20" s="2"/>
    </row>
    <row r="21" spans="1:9" ht="15">
      <c r="A21" s="20" t="s">
        <v>5</v>
      </c>
      <c r="B21" s="21">
        <v>26.95304332725536</v>
      </c>
      <c r="C21" s="22">
        <v>8.1</v>
      </c>
      <c r="D21" s="23">
        <v>300.5226497673139</v>
      </c>
      <c r="E21" s="20">
        <v>2009</v>
      </c>
      <c r="F21" s="13"/>
      <c r="G21" s="3"/>
      <c r="H21" s="14"/>
      <c r="I21" s="2"/>
    </row>
    <row r="22" spans="1:9" ht="15">
      <c r="A22" s="20" t="s">
        <v>16</v>
      </c>
      <c r="B22" s="21">
        <v>26.016260162601625</v>
      </c>
      <c r="C22" s="20">
        <v>19.2</v>
      </c>
      <c r="D22" s="34">
        <v>738</v>
      </c>
      <c r="E22" s="30">
        <v>1998</v>
      </c>
      <c r="F22" s="13"/>
      <c r="G22" s="3"/>
      <c r="H22" s="14"/>
      <c r="I22" s="2"/>
    </row>
    <row r="23" spans="1:9" ht="15">
      <c r="A23" s="20" t="s">
        <v>17</v>
      </c>
      <c r="B23" s="21">
        <v>23.35371632246567</v>
      </c>
      <c r="C23" s="22">
        <v>19.9</v>
      </c>
      <c r="D23" s="34">
        <v>852.112774053726</v>
      </c>
      <c r="E23" s="20">
        <v>2007</v>
      </c>
      <c r="F23" s="13"/>
      <c r="G23" s="3"/>
      <c r="H23" s="14"/>
      <c r="I23" s="2"/>
    </row>
    <row r="24" spans="1:9" ht="15">
      <c r="A24" s="20" t="s">
        <v>2</v>
      </c>
      <c r="B24" s="21">
        <v>19.430246686303388</v>
      </c>
      <c r="C24" s="22">
        <v>10.5</v>
      </c>
      <c r="D24" s="34">
        <v>540.3945801368325</v>
      </c>
      <c r="E24" s="20">
        <v>2008</v>
      </c>
      <c r="F24" s="19"/>
      <c r="G24" s="3"/>
      <c r="H24" s="14"/>
      <c r="I24" s="2"/>
    </row>
    <row r="25" spans="1:9" ht="15">
      <c r="A25" s="15" t="s">
        <v>12</v>
      </c>
      <c r="B25" s="16">
        <v>19.27836530470914</v>
      </c>
      <c r="C25" s="17">
        <v>6.5</v>
      </c>
      <c r="D25" s="18">
        <v>337.1655167470159</v>
      </c>
      <c r="E25" s="32">
        <v>2008</v>
      </c>
      <c r="F25" s="13"/>
      <c r="G25" s="3"/>
      <c r="H25" s="14"/>
      <c r="I25" s="2"/>
    </row>
    <row r="26" spans="1:6" ht="15">
      <c r="A26" s="20" t="s">
        <v>13</v>
      </c>
      <c r="B26" s="21">
        <v>9.84503190519599</v>
      </c>
      <c r="C26" s="20">
        <v>10.8</v>
      </c>
      <c r="D26" s="23">
        <v>1097</v>
      </c>
      <c r="E26" s="30">
        <v>1998</v>
      </c>
      <c r="F26" s="19"/>
    </row>
    <row r="27" spans="1:6" ht="15">
      <c r="A27" s="15" t="s">
        <v>1</v>
      </c>
      <c r="B27" s="135">
        <v>7.249003262051468</v>
      </c>
      <c r="C27" s="32">
        <v>8.4</v>
      </c>
      <c r="D27" s="135">
        <v>1158.78</v>
      </c>
      <c r="E27" s="136">
        <v>2010</v>
      </c>
      <c r="F27" s="19"/>
    </row>
    <row r="28" spans="1:8" ht="15.75" thickBot="1">
      <c r="A28" s="35" t="s">
        <v>11</v>
      </c>
      <c r="B28" s="138">
        <v>3.7420187145777586</v>
      </c>
      <c r="C28" s="37">
        <v>3</v>
      </c>
      <c r="D28" s="139">
        <v>801.7063058270978</v>
      </c>
      <c r="E28" s="140">
        <v>2005</v>
      </c>
      <c r="F28" s="19"/>
      <c r="G28" s="19"/>
      <c r="H28" s="19"/>
    </row>
    <row r="29" spans="1:18" ht="15">
      <c r="A29" s="24" t="s">
        <v>31</v>
      </c>
      <c r="B29" s="3" t="s">
        <v>34</v>
      </c>
      <c r="C29" s="60"/>
      <c r="D29" s="60"/>
      <c r="F29" s="19"/>
      <c r="G29" s="142" t="s">
        <v>89</v>
      </c>
      <c r="H29" s="143"/>
      <c r="I29" s="143"/>
      <c r="J29" s="143"/>
      <c r="K29" s="143"/>
      <c r="L29" s="143"/>
      <c r="M29" s="143"/>
      <c r="N29" s="143"/>
      <c r="O29" s="143"/>
      <c r="P29" s="143"/>
      <c r="Q29" s="143"/>
      <c r="R29" s="143"/>
    </row>
    <row r="30" spans="1:18" ht="15">
      <c r="A30" s="60"/>
      <c r="B30" s="24" t="s">
        <v>35</v>
      </c>
      <c r="C30" s="60"/>
      <c r="D30" s="60"/>
      <c r="F30" s="19"/>
      <c r="G30" s="143"/>
      <c r="H30" s="143"/>
      <c r="I30" s="143"/>
      <c r="J30" s="143"/>
      <c r="K30" s="143"/>
      <c r="L30" s="143"/>
      <c r="M30" s="143"/>
      <c r="N30" s="143"/>
      <c r="O30" s="143"/>
      <c r="P30" s="143"/>
      <c r="Q30" s="143"/>
      <c r="R30" s="143"/>
    </row>
    <row r="31" spans="6:18" ht="15">
      <c r="F31" s="19"/>
      <c r="G31" s="38"/>
      <c r="H31" s="38"/>
      <c r="I31" s="38"/>
      <c r="J31" s="38"/>
      <c r="K31" s="38"/>
      <c r="L31" s="38"/>
      <c r="M31" s="38"/>
      <c r="N31" s="38"/>
      <c r="O31" s="38"/>
      <c r="P31" s="38"/>
      <c r="Q31" s="38"/>
      <c r="R31" s="38"/>
    </row>
    <row r="32" spans="7:18" ht="73.5" customHeight="1">
      <c r="G32" s="144" t="s">
        <v>106</v>
      </c>
      <c r="H32" s="143"/>
      <c r="I32" s="143"/>
      <c r="J32" s="143"/>
      <c r="K32" s="143"/>
      <c r="L32" s="143"/>
      <c r="M32" s="143"/>
      <c r="N32" s="143"/>
      <c r="O32" s="143"/>
      <c r="P32" s="143"/>
      <c r="Q32" s="143"/>
      <c r="R32" s="143"/>
    </row>
    <row r="34" ht="15">
      <c r="K34" s="60"/>
    </row>
    <row r="35" ht="15">
      <c r="K35" s="60"/>
    </row>
    <row r="36" spans="7:11" ht="15">
      <c r="G36" s="19"/>
      <c r="H36" s="24"/>
      <c r="I36" s="19"/>
      <c r="J36" s="19"/>
      <c r="K36" s="19"/>
    </row>
  </sheetData>
  <sheetProtection/>
  <mergeCells count="2">
    <mergeCell ref="G29:R30"/>
    <mergeCell ref="G32:R3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Q24"/>
  <sheetViews>
    <sheetView zoomScalePageLayoutView="0" workbookViewId="0" topLeftCell="A1">
      <selection activeCell="A1" sqref="A1"/>
    </sheetView>
  </sheetViews>
  <sheetFormatPr defaultColWidth="9.140625" defaultRowHeight="15"/>
  <cols>
    <col min="2" max="2" width="15.57421875" style="0" customWidth="1"/>
    <col min="3" max="3" width="12.421875" style="0" customWidth="1"/>
    <col min="4" max="4" width="18.28125" style="0" customWidth="1"/>
    <col min="5" max="5" width="12.421875" style="0" customWidth="1"/>
  </cols>
  <sheetData>
    <row r="1" spans="1:8" ht="48" thickBot="1">
      <c r="A1" s="4" t="s">
        <v>30</v>
      </c>
      <c r="B1" s="54" t="s">
        <v>32</v>
      </c>
      <c r="C1" s="55" t="s">
        <v>9</v>
      </c>
      <c r="D1" s="41" t="s">
        <v>33</v>
      </c>
      <c r="E1" s="6" t="s">
        <v>29</v>
      </c>
      <c r="F1" s="19"/>
      <c r="G1" s="19"/>
      <c r="H1" s="19"/>
    </row>
    <row r="2" spans="1:9" ht="15">
      <c r="A2" s="42" t="s">
        <v>1</v>
      </c>
      <c r="B2" s="50">
        <v>130.18817113811562</v>
      </c>
      <c r="C2" s="52">
        <v>1400</v>
      </c>
      <c r="D2" s="43">
        <v>10.708315522888135</v>
      </c>
      <c r="E2" s="39">
        <v>2010</v>
      </c>
      <c r="F2" s="19"/>
      <c r="G2" s="3"/>
      <c r="H2" s="14"/>
      <c r="I2" s="2"/>
    </row>
    <row r="3" spans="1:11" ht="15">
      <c r="A3" s="44" t="s">
        <v>6</v>
      </c>
      <c r="B3" s="16">
        <v>113.65333333333334</v>
      </c>
      <c r="C3" s="28">
        <v>3200</v>
      </c>
      <c r="D3" s="45">
        <v>25.647589419709856</v>
      </c>
      <c r="E3" s="39">
        <v>2010</v>
      </c>
      <c r="F3" s="19"/>
      <c r="G3" s="3"/>
      <c r="H3" s="14"/>
      <c r="I3" s="2"/>
      <c r="J3" s="1"/>
      <c r="K3" s="1"/>
    </row>
    <row r="4" spans="1:9" ht="15">
      <c r="A4" s="46" t="s">
        <v>2</v>
      </c>
      <c r="B4" s="51">
        <v>91.903550295858</v>
      </c>
      <c r="C4" s="25">
        <v>1600</v>
      </c>
      <c r="D4" s="47">
        <v>16.704982691067936</v>
      </c>
      <c r="E4" s="40">
        <v>2004</v>
      </c>
      <c r="F4" s="13"/>
      <c r="G4" s="24"/>
      <c r="H4" s="14"/>
      <c r="I4" s="2"/>
    </row>
    <row r="5" spans="1:9" ht="15">
      <c r="A5" s="46" t="s">
        <v>5</v>
      </c>
      <c r="B5" s="51">
        <v>84.96444444444444</v>
      </c>
      <c r="C5" s="25">
        <v>1300</v>
      </c>
      <c r="D5" s="47">
        <v>15.339886253039001</v>
      </c>
      <c r="E5" s="40">
        <v>2009</v>
      </c>
      <c r="F5" s="13"/>
      <c r="G5" s="3"/>
      <c r="H5" s="14"/>
      <c r="I5" s="2"/>
    </row>
    <row r="6" spans="1:9" ht="15">
      <c r="A6" s="44" t="s">
        <v>7</v>
      </c>
      <c r="B6" s="16">
        <v>45.876002196952214</v>
      </c>
      <c r="C6" s="28">
        <v>2300</v>
      </c>
      <c r="D6" s="45">
        <v>56.719493817886885</v>
      </c>
      <c r="E6" s="39">
        <v>2010</v>
      </c>
      <c r="F6" s="19"/>
      <c r="G6" s="24"/>
      <c r="H6" s="14"/>
      <c r="I6" s="2"/>
    </row>
    <row r="7" spans="1:9" ht="15">
      <c r="A7" s="46" t="s">
        <v>4</v>
      </c>
      <c r="B7" s="51">
        <v>30.04082512315271</v>
      </c>
      <c r="C7" s="25">
        <v>6300</v>
      </c>
      <c r="D7" s="47">
        <v>437.2134130391297</v>
      </c>
      <c r="E7" s="40">
        <v>2008</v>
      </c>
      <c r="F7" s="13"/>
      <c r="G7" s="3"/>
      <c r="H7" s="14"/>
      <c r="I7" s="2"/>
    </row>
    <row r="8" spans="1:9" ht="15">
      <c r="A8" s="46" t="s">
        <v>8</v>
      </c>
      <c r="B8" s="51">
        <v>27.017934002869442</v>
      </c>
      <c r="C8" s="25">
        <v>6400</v>
      </c>
      <c r="D8" s="47">
        <v>229.4459598802053</v>
      </c>
      <c r="E8" s="40">
        <v>2007</v>
      </c>
      <c r="F8" s="13"/>
      <c r="G8" s="3"/>
      <c r="H8" s="14"/>
      <c r="I8" s="2"/>
    </row>
    <row r="9" spans="1:9" ht="15">
      <c r="A9" s="44" t="s">
        <v>3</v>
      </c>
      <c r="B9" s="16">
        <v>20.25369472865434</v>
      </c>
      <c r="C9" s="28">
        <v>4400</v>
      </c>
      <c r="D9" s="45">
        <v>203.74999718080616</v>
      </c>
      <c r="E9" s="39">
        <v>2008</v>
      </c>
      <c r="F9" s="19"/>
      <c r="G9" s="3"/>
      <c r="H9" s="14"/>
      <c r="I9" s="2"/>
    </row>
    <row r="10" spans="1:9" ht="15.75" thickBot="1">
      <c r="A10" s="48" t="s">
        <v>0</v>
      </c>
      <c r="B10" s="36">
        <v>9.43353477611095</v>
      </c>
      <c r="C10" s="53">
        <v>900</v>
      </c>
      <c r="D10" s="49">
        <v>102.07865773221003</v>
      </c>
      <c r="E10" s="39">
        <v>2010</v>
      </c>
      <c r="F10" s="19"/>
      <c r="G10" s="24"/>
      <c r="H10" s="14"/>
      <c r="I10" s="2"/>
    </row>
    <row r="11" spans="1:8" ht="15">
      <c r="A11" s="19"/>
      <c r="B11" s="19"/>
      <c r="C11" s="19"/>
      <c r="D11" s="19"/>
      <c r="E11" s="19"/>
      <c r="F11" s="19"/>
      <c r="G11" s="19"/>
      <c r="H11" s="19"/>
    </row>
    <row r="12" spans="1:8" ht="15">
      <c r="A12" s="24" t="s">
        <v>31</v>
      </c>
      <c r="B12" s="3" t="s">
        <v>34</v>
      </c>
      <c r="C12" s="19"/>
      <c r="D12" s="19"/>
      <c r="E12" s="19"/>
      <c r="F12" s="19"/>
      <c r="G12" s="19"/>
      <c r="H12" s="19"/>
    </row>
    <row r="13" spans="1:8" ht="15">
      <c r="A13" s="19"/>
      <c r="B13" s="24" t="s">
        <v>35</v>
      </c>
      <c r="C13" s="19"/>
      <c r="D13" s="19"/>
      <c r="E13" s="19"/>
      <c r="F13" s="19"/>
      <c r="G13" s="19"/>
      <c r="H13" s="19"/>
    </row>
    <row r="14" spans="1:8" ht="15">
      <c r="A14" s="19"/>
      <c r="B14" s="19"/>
      <c r="C14" s="19"/>
      <c r="D14" s="19"/>
      <c r="E14" s="19"/>
      <c r="F14" s="19"/>
      <c r="G14" s="19"/>
      <c r="H14" s="19"/>
    </row>
    <row r="15" spans="1:8" ht="15">
      <c r="A15" s="19"/>
      <c r="B15" s="19"/>
      <c r="C15" s="19"/>
      <c r="D15" s="19"/>
      <c r="E15" s="19"/>
      <c r="F15" s="19"/>
      <c r="G15" s="19"/>
      <c r="H15" s="19"/>
    </row>
    <row r="16" spans="1:8" ht="15">
      <c r="A16" s="19"/>
      <c r="B16" s="19"/>
      <c r="C16" s="19"/>
      <c r="D16" s="19"/>
      <c r="E16" s="19"/>
      <c r="F16" s="19"/>
      <c r="G16" s="19"/>
      <c r="H16" s="19"/>
    </row>
    <row r="17" spans="1:8" ht="15">
      <c r="A17" s="19"/>
      <c r="B17" s="19"/>
      <c r="C17" s="19"/>
      <c r="D17" s="19"/>
      <c r="E17" s="19"/>
      <c r="F17" s="19"/>
      <c r="G17" s="19"/>
      <c r="H17" s="19"/>
    </row>
    <row r="22" spans="7:17" ht="48" customHeight="1">
      <c r="G22" s="144" t="s">
        <v>90</v>
      </c>
      <c r="H22" s="145"/>
      <c r="I22" s="145"/>
      <c r="J22" s="145"/>
      <c r="K22" s="145"/>
      <c r="L22" s="145"/>
      <c r="M22" s="145"/>
      <c r="N22" s="145"/>
      <c r="O22" s="145"/>
      <c r="P22" s="145"/>
      <c r="Q22" s="145"/>
    </row>
    <row r="24" spans="7:17" ht="58.5" customHeight="1">
      <c r="G24" s="144" t="s">
        <v>91</v>
      </c>
      <c r="H24" s="143"/>
      <c r="I24" s="143"/>
      <c r="J24" s="143"/>
      <c r="K24" s="143"/>
      <c r="L24" s="143"/>
      <c r="M24" s="143"/>
      <c r="N24" s="143"/>
      <c r="O24" s="143"/>
      <c r="P24" s="143"/>
      <c r="Q24" s="143"/>
    </row>
  </sheetData>
  <sheetProtection/>
  <mergeCells count="2">
    <mergeCell ref="G22:Q22"/>
    <mergeCell ref="G24:Q24"/>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indexed="43"/>
  </sheetPr>
  <dimension ref="A1:R29"/>
  <sheetViews>
    <sheetView zoomScalePageLayoutView="0" workbookViewId="0" topLeftCell="A1">
      <selection activeCell="A1" sqref="A1"/>
    </sheetView>
  </sheetViews>
  <sheetFormatPr defaultColWidth="9.140625" defaultRowHeight="15"/>
  <cols>
    <col min="1" max="1" width="8.421875" style="0" customWidth="1"/>
    <col min="2" max="2" width="12.00390625" style="0" customWidth="1"/>
    <col min="3" max="3" width="11.421875" style="0" customWidth="1"/>
    <col min="4" max="5" width="12.421875" style="0" customWidth="1"/>
  </cols>
  <sheetData>
    <row r="1" spans="1:18" s="65" customFormat="1" ht="48" thickBot="1">
      <c r="A1" s="4" t="s">
        <v>30</v>
      </c>
      <c r="B1" s="6" t="s">
        <v>32</v>
      </c>
      <c r="C1" s="6" t="s">
        <v>9</v>
      </c>
      <c r="D1" s="7" t="s">
        <v>33</v>
      </c>
      <c r="E1" s="7" t="s">
        <v>29</v>
      </c>
      <c r="F1" s="66"/>
      <c r="G1" s="64"/>
      <c r="H1" s="64"/>
      <c r="I1" s="64"/>
      <c r="J1" s="64"/>
      <c r="K1" s="64"/>
      <c r="L1" s="64"/>
      <c r="M1" s="64"/>
      <c r="N1" s="64"/>
      <c r="O1" s="64"/>
      <c r="P1" s="64"/>
      <c r="Q1" s="64"/>
      <c r="R1" s="64"/>
    </row>
    <row r="2" spans="1:18" ht="15">
      <c r="A2" s="74" t="s">
        <v>6</v>
      </c>
      <c r="B2" s="77">
        <v>374.9</v>
      </c>
      <c r="C2" s="22">
        <v>400</v>
      </c>
      <c r="D2" s="67">
        <v>0.9840766556351673</v>
      </c>
      <c r="E2" s="61">
        <v>2009</v>
      </c>
      <c r="F2" s="62"/>
      <c r="G2" s="3"/>
      <c r="H2" s="14"/>
      <c r="I2" s="33"/>
      <c r="J2" s="19"/>
      <c r="K2" s="19"/>
      <c r="L2" s="19"/>
      <c r="M2" s="19"/>
      <c r="N2" s="19"/>
      <c r="O2" s="19"/>
      <c r="P2" s="19"/>
      <c r="Q2" s="19"/>
      <c r="R2" s="19"/>
    </row>
    <row r="3" spans="1:18" ht="15">
      <c r="A3" s="74" t="s">
        <v>21</v>
      </c>
      <c r="B3" s="77">
        <v>234.07407407407408</v>
      </c>
      <c r="C3" s="22">
        <v>200</v>
      </c>
      <c r="D3" s="68">
        <v>0.9840259065593782</v>
      </c>
      <c r="E3" s="3">
        <v>2010</v>
      </c>
      <c r="F3" s="62"/>
      <c r="G3" s="3"/>
      <c r="H3" s="14"/>
      <c r="I3" s="33"/>
      <c r="J3" s="56"/>
      <c r="K3" s="56"/>
      <c r="L3" s="19"/>
      <c r="M3" s="19"/>
      <c r="N3" s="19"/>
      <c r="O3" s="19"/>
      <c r="P3" s="19"/>
      <c r="Q3" s="19"/>
      <c r="R3" s="19"/>
    </row>
    <row r="4" spans="1:18" ht="15">
      <c r="A4" s="75" t="s">
        <v>3</v>
      </c>
      <c r="B4" s="28">
        <v>135.81589958158995</v>
      </c>
      <c r="C4" s="17">
        <v>500</v>
      </c>
      <c r="D4" s="69">
        <v>4.383178571061778</v>
      </c>
      <c r="E4" s="59">
        <v>2007</v>
      </c>
      <c r="F4" s="60"/>
      <c r="G4" s="24"/>
      <c r="H4" s="14"/>
      <c r="I4" s="33"/>
      <c r="J4" s="19"/>
      <c r="K4" s="19"/>
      <c r="L4" s="19"/>
      <c r="M4" s="19"/>
      <c r="N4" s="19"/>
      <c r="O4" s="19"/>
      <c r="P4" s="19"/>
      <c r="Q4" s="19"/>
      <c r="R4" s="19"/>
    </row>
    <row r="5" spans="1:18" ht="15">
      <c r="A5" s="75" t="s">
        <v>15</v>
      </c>
      <c r="B5" s="78">
        <v>117.09047255265742</v>
      </c>
      <c r="C5" s="17">
        <v>300</v>
      </c>
      <c r="D5" s="70">
        <v>2.647977628639657</v>
      </c>
      <c r="E5" s="33">
        <v>2010</v>
      </c>
      <c r="F5" s="60"/>
      <c r="G5" s="3"/>
      <c r="H5" s="14"/>
      <c r="I5" s="33"/>
      <c r="J5" s="19"/>
      <c r="K5" s="19"/>
      <c r="L5" s="19"/>
      <c r="M5" s="19"/>
      <c r="N5" s="19"/>
      <c r="O5" s="19"/>
      <c r="P5" s="19"/>
      <c r="Q5" s="19"/>
      <c r="R5" s="19"/>
    </row>
    <row r="6" spans="1:18" ht="15">
      <c r="A6" s="74" t="s">
        <v>7</v>
      </c>
      <c r="B6" s="77">
        <v>90.55454545454546</v>
      </c>
      <c r="C6" s="22">
        <v>400</v>
      </c>
      <c r="D6" s="71">
        <v>4.078880354758764</v>
      </c>
      <c r="E6" s="61">
        <v>2007</v>
      </c>
      <c r="F6" s="62"/>
      <c r="G6" s="24"/>
      <c r="H6" s="14"/>
      <c r="I6" s="33"/>
      <c r="J6" s="19"/>
      <c r="K6" s="19"/>
      <c r="L6" s="19"/>
      <c r="M6" s="19"/>
      <c r="N6" s="19"/>
      <c r="O6" s="19"/>
      <c r="P6" s="19"/>
      <c r="Q6" s="19"/>
      <c r="R6" s="19"/>
    </row>
    <row r="7" spans="1:18" ht="15">
      <c r="A7" s="74" t="s">
        <v>14</v>
      </c>
      <c r="B7" s="77">
        <v>83.075</v>
      </c>
      <c r="C7" s="22">
        <v>200</v>
      </c>
      <c r="D7" s="68">
        <v>6.714338469802263</v>
      </c>
      <c r="E7" s="61">
        <v>2007</v>
      </c>
      <c r="F7" s="62"/>
      <c r="G7" s="3"/>
      <c r="H7" s="14"/>
      <c r="I7" s="33"/>
      <c r="J7" s="19"/>
      <c r="K7" s="19"/>
      <c r="L7" s="19"/>
      <c r="M7" s="19"/>
      <c r="N7" s="19"/>
      <c r="O7" s="19"/>
      <c r="P7" s="19"/>
      <c r="Q7" s="19"/>
      <c r="R7" s="19"/>
    </row>
    <row r="8" spans="1:18" ht="15">
      <c r="A8" s="74" t="s">
        <v>19</v>
      </c>
      <c r="B8" s="77">
        <v>75.78</v>
      </c>
      <c r="C8" s="22">
        <v>700</v>
      </c>
      <c r="D8" s="67">
        <v>9.548160060008277</v>
      </c>
      <c r="E8" s="61">
        <v>2007</v>
      </c>
      <c r="F8" s="62"/>
      <c r="G8" s="3"/>
      <c r="H8" s="14"/>
      <c r="I8" s="33"/>
      <c r="J8" s="19"/>
      <c r="K8" s="19"/>
      <c r="L8" s="19"/>
      <c r="M8" s="19"/>
      <c r="N8" s="19"/>
      <c r="O8" s="19"/>
      <c r="P8" s="19"/>
      <c r="Q8" s="19"/>
      <c r="R8" s="19"/>
    </row>
    <row r="9" spans="1:18" ht="15">
      <c r="A9" s="74" t="s">
        <v>23</v>
      </c>
      <c r="B9" s="77">
        <v>67.24324324324324</v>
      </c>
      <c r="C9" s="22">
        <v>200</v>
      </c>
      <c r="D9" s="67">
        <v>3.4956664129001807</v>
      </c>
      <c r="E9" s="61">
        <v>2005</v>
      </c>
      <c r="F9" s="62"/>
      <c r="G9" s="24"/>
      <c r="H9" s="14"/>
      <c r="I9" s="33"/>
      <c r="J9" s="19"/>
      <c r="K9" s="19"/>
      <c r="L9" s="19"/>
      <c r="M9" s="19"/>
      <c r="N9" s="19"/>
      <c r="O9" s="19"/>
      <c r="P9" s="19"/>
      <c r="Q9" s="19"/>
      <c r="R9" s="19"/>
    </row>
    <row r="10" spans="1:18" ht="15">
      <c r="A10" s="74" t="s">
        <v>8</v>
      </c>
      <c r="B10" s="77">
        <v>46.285981308411216</v>
      </c>
      <c r="C10" s="22">
        <v>500</v>
      </c>
      <c r="D10" s="67">
        <v>11.741137114864642</v>
      </c>
      <c r="E10" s="61">
        <v>2009</v>
      </c>
      <c r="F10" s="62"/>
      <c r="G10" s="3"/>
      <c r="H10" s="14"/>
      <c r="I10" s="33"/>
      <c r="J10" s="19"/>
      <c r="K10" s="19"/>
      <c r="L10" s="19"/>
      <c r="M10" s="19"/>
      <c r="N10" s="19"/>
      <c r="O10" s="19"/>
      <c r="P10" s="19"/>
      <c r="Q10" s="19"/>
      <c r="R10" s="19"/>
    </row>
    <row r="11" spans="1:18" ht="15">
      <c r="A11" s="74" t="s">
        <v>4</v>
      </c>
      <c r="B11" s="77">
        <v>36.152</v>
      </c>
      <c r="C11" s="22">
        <v>400</v>
      </c>
      <c r="D11" s="67">
        <v>12.401347282368757</v>
      </c>
      <c r="E11" s="61">
        <v>2007</v>
      </c>
      <c r="F11" s="62"/>
      <c r="G11" s="3"/>
      <c r="H11" s="14"/>
      <c r="I11" s="33"/>
      <c r="J11" s="19"/>
      <c r="K11" s="19"/>
      <c r="L11" s="19"/>
      <c r="M11" s="19"/>
      <c r="N11" s="19"/>
      <c r="O11" s="19"/>
      <c r="P11" s="19"/>
      <c r="Q11" s="19"/>
      <c r="R11" s="19"/>
    </row>
    <row r="12" spans="1:18" ht="15">
      <c r="A12" s="75" t="s">
        <v>0</v>
      </c>
      <c r="B12" s="78">
        <v>14.944867828145442</v>
      </c>
      <c r="C12" s="80">
        <v>300</v>
      </c>
      <c r="D12" s="72">
        <v>21.418589611870622</v>
      </c>
      <c r="E12" s="59">
        <v>2007</v>
      </c>
      <c r="F12" s="63"/>
      <c r="G12" s="57"/>
      <c r="H12" s="14"/>
      <c r="I12" s="33"/>
      <c r="J12" s="19"/>
      <c r="K12" s="19"/>
      <c r="L12" s="19"/>
      <c r="M12" s="19"/>
      <c r="N12" s="19"/>
      <c r="O12" s="19"/>
      <c r="P12" s="19"/>
      <c r="Q12" s="19"/>
      <c r="R12" s="19"/>
    </row>
    <row r="13" spans="1:18" ht="15">
      <c r="A13" s="75" t="s">
        <v>12</v>
      </c>
      <c r="B13" s="78">
        <v>14.795833333333334</v>
      </c>
      <c r="C13" s="80">
        <v>300</v>
      </c>
      <c r="D13" s="69">
        <v>23.483162432754987</v>
      </c>
      <c r="E13" s="58">
        <v>2007</v>
      </c>
      <c r="F13" s="63"/>
      <c r="G13" s="57"/>
      <c r="H13" s="14"/>
      <c r="I13" s="33"/>
      <c r="J13" s="19"/>
      <c r="K13" s="19"/>
      <c r="L13" s="19"/>
      <c r="M13" s="19"/>
      <c r="N13" s="19"/>
      <c r="O13" s="19"/>
      <c r="P13" s="19"/>
      <c r="Q13" s="19"/>
      <c r="R13" s="19"/>
    </row>
    <row r="14" spans="1:18" ht="15">
      <c r="A14" s="75" t="s">
        <v>1</v>
      </c>
      <c r="B14" s="78">
        <v>12.137068132585666</v>
      </c>
      <c r="C14" s="80">
        <v>300</v>
      </c>
      <c r="D14" s="72">
        <v>20.425804564019828</v>
      </c>
      <c r="E14" s="59">
        <v>2009</v>
      </c>
      <c r="F14" s="60"/>
      <c r="G14" s="24"/>
      <c r="H14" s="14"/>
      <c r="I14" s="33"/>
      <c r="J14" s="19"/>
      <c r="K14" s="19"/>
      <c r="L14" s="19"/>
      <c r="M14" s="19"/>
      <c r="N14" s="19"/>
      <c r="O14" s="19"/>
      <c r="P14" s="19"/>
      <c r="Q14" s="19"/>
      <c r="R14" s="19"/>
    </row>
    <row r="15" spans="1:18" ht="15">
      <c r="A15" s="75" t="s">
        <v>24</v>
      </c>
      <c r="B15" s="78">
        <v>11.48036780407025</v>
      </c>
      <c r="C15" s="17">
        <v>500</v>
      </c>
      <c r="D15" s="72">
        <v>41.459957092819934</v>
      </c>
      <c r="E15" s="59">
        <v>2009</v>
      </c>
      <c r="F15" s="60"/>
      <c r="G15" s="3"/>
      <c r="H15" s="14"/>
      <c r="I15" s="33"/>
      <c r="J15" s="19"/>
      <c r="K15" s="19"/>
      <c r="L15" s="19"/>
      <c r="M15" s="19"/>
      <c r="N15" s="19"/>
      <c r="O15" s="19"/>
      <c r="P15" s="19"/>
      <c r="Q15" s="19"/>
      <c r="R15" s="19"/>
    </row>
    <row r="16" spans="1:18" ht="15">
      <c r="A16" s="74" t="s">
        <v>2</v>
      </c>
      <c r="B16" s="77">
        <v>10.58688524590164</v>
      </c>
      <c r="C16" s="22">
        <v>300</v>
      </c>
      <c r="D16" s="67">
        <v>30.268203074038706</v>
      </c>
      <c r="E16" s="61">
        <v>2008</v>
      </c>
      <c r="F16" s="62"/>
      <c r="G16" s="3"/>
      <c r="H16" s="14"/>
      <c r="I16" s="33"/>
      <c r="J16" s="19"/>
      <c r="K16" s="19"/>
      <c r="L16" s="19"/>
      <c r="M16" s="19"/>
      <c r="N16" s="19"/>
      <c r="O16" s="19"/>
      <c r="P16" s="19"/>
      <c r="Q16" s="19"/>
      <c r="R16" s="19"/>
    </row>
    <row r="17" spans="1:18" ht="15">
      <c r="A17" s="74" t="s">
        <v>5</v>
      </c>
      <c r="B17" s="77">
        <v>8.584900776531493</v>
      </c>
      <c r="C17" s="22">
        <v>300</v>
      </c>
      <c r="D17" s="67">
        <v>30.391330200465305</v>
      </c>
      <c r="E17" s="40">
        <v>2007</v>
      </c>
      <c r="F17" s="62"/>
      <c r="G17" s="24"/>
      <c r="H17" s="14"/>
      <c r="I17" s="33"/>
      <c r="J17" s="19"/>
      <c r="K17" s="19"/>
      <c r="L17" s="19"/>
      <c r="M17" s="19"/>
      <c r="N17" s="19"/>
      <c r="O17" s="19"/>
      <c r="P17" s="19"/>
      <c r="Q17" s="19"/>
      <c r="R17" s="19"/>
    </row>
    <row r="18" spans="1:18" ht="15">
      <c r="A18" s="75" t="s">
        <v>22</v>
      </c>
      <c r="B18" s="78">
        <v>8.164398962181838</v>
      </c>
      <c r="C18" s="17">
        <v>500</v>
      </c>
      <c r="D18" s="72">
        <v>61.6332546757553</v>
      </c>
      <c r="E18" s="59">
        <v>2009</v>
      </c>
      <c r="F18" s="60"/>
      <c r="G18" s="3"/>
      <c r="H18" s="14"/>
      <c r="I18" s="33"/>
      <c r="J18" s="19"/>
      <c r="K18" s="19"/>
      <c r="L18" s="19"/>
      <c r="M18" s="19"/>
      <c r="N18" s="19"/>
      <c r="O18" s="19"/>
      <c r="P18" s="19"/>
      <c r="Q18" s="19"/>
      <c r="R18" s="19"/>
    </row>
    <row r="19" spans="1:18" ht="15">
      <c r="A19" s="74" t="s">
        <v>28</v>
      </c>
      <c r="B19" s="77">
        <v>4.921052631578948</v>
      </c>
      <c r="C19" s="22">
        <v>300</v>
      </c>
      <c r="D19" s="67">
        <v>45.93710485023295</v>
      </c>
      <c r="E19" s="61">
        <v>1999</v>
      </c>
      <c r="F19" s="62"/>
      <c r="G19" s="3"/>
      <c r="H19" s="14"/>
      <c r="I19" s="33"/>
      <c r="J19" s="19"/>
      <c r="K19" s="19"/>
      <c r="L19" s="19"/>
      <c r="M19" s="19"/>
      <c r="N19" s="19"/>
      <c r="O19" s="19"/>
      <c r="P19" s="19"/>
      <c r="Q19" s="19"/>
      <c r="R19" s="19"/>
    </row>
    <row r="20" spans="1:18" ht="15">
      <c r="A20" s="75" t="s">
        <v>11</v>
      </c>
      <c r="B20" s="28">
        <v>2.3720525760556552</v>
      </c>
      <c r="C20" s="17">
        <v>200</v>
      </c>
      <c r="D20" s="70">
        <v>90.38211200573531</v>
      </c>
      <c r="E20" s="60">
        <v>2008</v>
      </c>
      <c r="F20" s="60"/>
      <c r="G20" s="3"/>
      <c r="H20" s="14"/>
      <c r="I20" s="33"/>
      <c r="J20" s="19"/>
      <c r="K20" s="19"/>
      <c r="L20" s="19"/>
      <c r="M20" s="19"/>
      <c r="N20" s="19"/>
      <c r="O20" s="19"/>
      <c r="P20" s="19"/>
      <c r="Q20" s="19"/>
      <c r="R20" s="19"/>
    </row>
    <row r="21" spans="1:18" ht="15">
      <c r="A21" s="74" t="s">
        <v>18</v>
      </c>
      <c r="B21" s="77">
        <v>2.2566037735849056</v>
      </c>
      <c r="C21" s="22">
        <v>400</v>
      </c>
      <c r="D21" s="68">
        <v>199.52941176470588</v>
      </c>
      <c r="E21" s="3">
        <v>1998</v>
      </c>
      <c r="F21" s="62"/>
      <c r="G21" s="3"/>
      <c r="H21" s="14"/>
      <c r="I21" s="33"/>
      <c r="J21" s="19"/>
      <c r="K21" s="19"/>
      <c r="L21" s="19"/>
      <c r="M21" s="19"/>
      <c r="N21" s="19"/>
      <c r="O21" s="19"/>
      <c r="P21" s="19"/>
      <c r="Q21" s="19"/>
      <c r="R21" s="19"/>
    </row>
    <row r="22" spans="1:18" ht="15">
      <c r="A22" s="74" t="s">
        <v>20</v>
      </c>
      <c r="B22" s="77">
        <v>1.2738610333418172</v>
      </c>
      <c r="C22" s="22">
        <v>500</v>
      </c>
      <c r="D22" s="68">
        <v>433.82478279666225</v>
      </c>
      <c r="E22" s="61">
        <v>2008</v>
      </c>
      <c r="F22" s="62"/>
      <c r="G22" s="24"/>
      <c r="H22" s="14"/>
      <c r="I22" s="33"/>
      <c r="J22" s="19"/>
      <c r="K22" s="19"/>
      <c r="L22" s="19"/>
      <c r="M22" s="19"/>
      <c r="N22" s="19"/>
      <c r="O22" s="19"/>
      <c r="P22" s="19"/>
      <c r="Q22" s="19"/>
      <c r="R22" s="19"/>
    </row>
    <row r="23" spans="1:18" ht="15.75" thickBot="1">
      <c r="A23" s="76" t="s">
        <v>17</v>
      </c>
      <c r="B23" s="79">
        <v>0.8115630172617639</v>
      </c>
      <c r="C23" s="81">
        <v>600</v>
      </c>
      <c r="D23" s="73">
        <v>757.0888688780799</v>
      </c>
      <c r="E23" s="3">
        <v>1998</v>
      </c>
      <c r="F23" s="62"/>
      <c r="G23" s="3"/>
      <c r="H23" s="14"/>
      <c r="I23" s="33"/>
      <c r="J23" s="19"/>
      <c r="K23" s="19"/>
      <c r="L23" s="19"/>
      <c r="M23" s="19"/>
      <c r="N23" s="19"/>
      <c r="O23" s="19"/>
      <c r="P23" s="19"/>
      <c r="Q23" s="19"/>
      <c r="R23" s="19"/>
    </row>
    <row r="24" spans="1:7" ht="15">
      <c r="A24" s="60"/>
      <c r="B24" s="60"/>
      <c r="C24" s="60"/>
      <c r="D24" s="60"/>
      <c r="E24" s="60"/>
      <c r="F24" s="60"/>
      <c r="G24" s="19"/>
    </row>
    <row r="25" spans="1:18" ht="15">
      <c r="A25" s="24" t="s">
        <v>31</v>
      </c>
      <c r="B25" s="3" t="s">
        <v>34</v>
      </c>
      <c r="C25" s="19"/>
      <c r="D25" s="60"/>
      <c r="E25" s="60"/>
      <c r="F25" s="60"/>
      <c r="G25" s="19"/>
      <c r="H25" s="19"/>
      <c r="I25" s="19"/>
      <c r="J25" s="19"/>
      <c r="K25" s="19"/>
      <c r="L25" s="19"/>
      <c r="M25" s="19"/>
      <c r="N25" s="19"/>
      <c r="O25" s="19"/>
      <c r="P25" s="19"/>
      <c r="Q25" s="19"/>
      <c r="R25" s="19"/>
    </row>
    <row r="26" spans="1:18" ht="15">
      <c r="A26" s="19"/>
      <c r="B26" s="24" t="s">
        <v>35</v>
      </c>
      <c r="C26" s="19"/>
      <c r="D26" s="19"/>
      <c r="E26" s="19"/>
      <c r="F26" s="19"/>
      <c r="G26" s="19"/>
      <c r="H26" s="19"/>
      <c r="I26" s="19"/>
      <c r="J26" s="19"/>
      <c r="K26" s="19"/>
      <c r="L26" s="19"/>
      <c r="M26" s="19"/>
      <c r="N26" s="19"/>
      <c r="O26" s="19"/>
      <c r="P26" s="19"/>
      <c r="Q26" s="19"/>
      <c r="R26" s="19"/>
    </row>
    <row r="27" spans="8:18" ht="45.75" customHeight="1">
      <c r="H27" s="144" t="s">
        <v>92</v>
      </c>
      <c r="I27" s="145"/>
      <c r="J27" s="145"/>
      <c r="K27" s="145"/>
      <c r="L27" s="145"/>
      <c r="M27" s="145"/>
      <c r="N27" s="145"/>
      <c r="O27" s="145"/>
      <c r="P27" s="145"/>
      <c r="Q27" s="145"/>
      <c r="R27" s="145"/>
    </row>
    <row r="29" spans="8:18" ht="74.25" customHeight="1">
      <c r="H29" s="144" t="s">
        <v>93</v>
      </c>
      <c r="I29" s="143"/>
      <c r="J29" s="143"/>
      <c r="K29" s="143"/>
      <c r="L29" s="143"/>
      <c r="M29" s="143"/>
      <c r="N29" s="143"/>
      <c r="O29" s="143"/>
      <c r="P29" s="143"/>
      <c r="Q29" s="143"/>
      <c r="R29" s="143"/>
    </row>
  </sheetData>
  <sheetProtection/>
  <mergeCells count="2">
    <mergeCell ref="H27:R27"/>
    <mergeCell ref="H29:R29"/>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indexed="50"/>
  </sheetPr>
  <dimension ref="A1:V42"/>
  <sheetViews>
    <sheetView zoomScalePageLayoutView="0" workbookViewId="0" topLeftCell="A1">
      <selection activeCell="A1" sqref="A1"/>
    </sheetView>
  </sheetViews>
  <sheetFormatPr defaultColWidth="9.140625" defaultRowHeight="15"/>
  <cols>
    <col min="1" max="1" width="9.140625" style="83" customWidth="1"/>
    <col min="2" max="2" width="20.57421875" style="83" customWidth="1"/>
    <col min="3" max="3" width="15.421875" style="83" customWidth="1"/>
    <col min="4" max="4" width="13.28125" style="83" customWidth="1"/>
    <col min="5" max="5" width="10.421875" style="83" customWidth="1"/>
    <col min="6" max="6" width="16.7109375" style="83" customWidth="1"/>
    <col min="7" max="7" width="14.28125" style="83" customWidth="1"/>
    <col min="8" max="8" width="13.140625" style="83" customWidth="1"/>
    <col min="9" max="9" width="11.57421875" style="83" customWidth="1"/>
    <col min="10" max="10" width="11.421875" style="83" customWidth="1"/>
    <col min="11" max="11" width="12.421875" style="83" customWidth="1"/>
    <col min="12" max="12" width="18.421875" style="83" customWidth="1"/>
    <col min="13" max="13" width="9.140625" style="83" customWidth="1"/>
    <col min="14" max="14" width="11.00390625" style="83" bestFit="1" customWidth="1"/>
    <col min="15" max="16384" width="9.140625" style="83" customWidth="1"/>
  </cols>
  <sheetData>
    <row r="1" spans="1:12" ht="60.75" thickBot="1">
      <c r="A1" s="93" t="s">
        <v>30</v>
      </c>
      <c r="B1" s="93" t="s">
        <v>84</v>
      </c>
      <c r="C1" s="93" t="s">
        <v>36</v>
      </c>
      <c r="D1" s="93" t="s">
        <v>37</v>
      </c>
      <c r="E1" s="93" t="s">
        <v>38</v>
      </c>
      <c r="F1" s="93" t="s">
        <v>85</v>
      </c>
      <c r="G1" s="93" t="s">
        <v>86</v>
      </c>
      <c r="H1" s="93" t="s">
        <v>87</v>
      </c>
      <c r="I1" s="93" t="s">
        <v>39</v>
      </c>
      <c r="J1" s="105" t="s">
        <v>88</v>
      </c>
      <c r="L1" s="91"/>
    </row>
    <row r="2" spans="1:12" s="84" customFormat="1" ht="15">
      <c r="A2" s="94" t="s">
        <v>40</v>
      </c>
      <c r="B2" s="94" t="s">
        <v>41</v>
      </c>
      <c r="C2" s="84">
        <v>1.6340000000000001</v>
      </c>
      <c r="D2" s="84">
        <v>0.997</v>
      </c>
      <c r="E2" s="97">
        <f aca="true" t="shared" si="0" ref="E2:E33">C2/D2*100</f>
        <v>163.89167502507524</v>
      </c>
      <c r="F2" s="84">
        <v>2091490</v>
      </c>
      <c r="G2" s="86">
        <f aca="true" t="shared" si="1" ref="G2:G33">C2/F2*1000000000</f>
        <v>781.2612061257764</v>
      </c>
      <c r="H2" s="102">
        <v>19933</v>
      </c>
      <c r="I2" s="86">
        <f aca="true" t="shared" si="2" ref="I2:I33">H2/G2</f>
        <v>25.513874033047735</v>
      </c>
      <c r="J2" s="106">
        <v>40</v>
      </c>
      <c r="L2" s="89"/>
    </row>
    <row r="3" spans="1:12" s="84" customFormat="1" ht="15">
      <c r="A3" s="95" t="s">
        <v>42</v>
      </c>
      <c r="B3" s="95" t="s">
        <v>43</v>
      </c>
      <c r="C3" s="86">
        <v>1.289156</v>
      </c>
      <c r="D3" s="86">
        <v>0.972005</v>
      </c>
      <c r="E3" s="98">
        <f t="shared" si="0"/>
        <v>132.62853586144104</v>
      </c>
      <c r="F3" s="85">
        <v>294312.34</v>
      </c>
      <c r="G3" s="86">
        <f t="shared" si="1"/>
        <v>4380.230879887673</v>
      </c>
      <c r="H3" s="103">
        <v>14400</v>
      </c>
      <c r="I3" s="86">
        <f t="shared" si="2"/>
        <v>3.287497941288719</v>
      </c>
      <c r="J3" s="107">
        <v>40</v>
      </c>
      <c r="L3" s="89"/>
    </row>
    <row r="4" spans="1:12" s="84" customFormat="1" ht="15">
      <c r="A4" s="95" t="s">
        <v>40</v>
      </c>
      <c r="B4" s="95" t="s">
        <v>44</v>
      </c>
      <c r="C4" s="84">
        <v>1.9</v>
      </c>
      <c r="D4" s="84">
        <v>1.5</v>
      </c>
      <c r="E4" s="98">
        <f t="shared" si="0"/>
        <v>126.66666666666666</v>
      </c>
      <c r="F4" s="84">
        <v>1555690</v>
      </c>
      <c r="G4" s="86">
        <f t="shared" si="1"/>
        <v>1221.3230142251991</v>
      </c>
      <c r="H4" s="103">
        <v>19933</v>
      </c>
      <c r="I4" s="86">
        <f t="shared" si="2"/>
        <v>16.32082566842105</v>
      </c>
      <c r="J4" s="107">
        <v>40</v>
      </c>
      <c r="L4" s="89"/>
    </row>
    <row r="5" spans="1:12" s="84" customFormat="1" ht="15">
      <c r="A5" s="95" t="s">
        <v>42</v>
      </c>
      <c r="B5" s="95" t="s">
        <v>45</v>
      </c>
      <c r="C5" s="86">
        <v>0.27864300000000003</v>
      </c>
      <c r="D5" s="87">
        <v>0.35343</v>
      </c>
      <c r="E5" s="98">
        <f t="shared" si="0"/>
        <v>78.83965707495119</v>
      </c>
      <c r="F5" s="84">
        <v>389511.63</v>
      </c>
      <c r="G5" s="86">
        <f t="shared" si="1"/>
        <v>715.3650328746281</v>
      </c>
      <c r="H5" s="103">
        <v>14400</v>
      </c>
      <c r="I5" s="86">
        <f t="shared" si="2"/>
        <v>20.12958327322057</v>
      </c>
      <c r="J5" s="107">
        <v>40</v>
      </c>
      <c r="L5" s="89"/>
    </row>
    <row r="6" spans="1:12" s="84" customFormat="1" ht="15">
      <c r="A6" s="95" t="s">
        <v>46</v>
      </c>
      <c r="B6" s="95" t="s">
        <v>47</v>
      </c>
      <c r="C6" s="86">
        <v>4.922822036999032</v>
      </c>
      <c r="D6" s="86">
        <v>8.71133785330217</v>
      </c>
      <c r="E6" s="98">
        <f t="shared" si="0"/>
        <v>56.510516752980244</v>
      </c>
      <c r="F6" s="84">
        <v>4174195</v>
      </c>
      <c r="G6" s="86">
        <f t="shared" si="1"/>
        <v>1179.3464457216378</v>
      </c>
      <c r="H6" s="103">
        <v>26875</v>
      </c>
      <c r="I6" s="86">
        <f t="shared" si="2"/>
        <v>22.788045105401817</v>
      </c>
      <c r="J6" s="107">
        <v>40</v>
      </c>
      <c r="L6" s="89"/>
    </row>
    <row r="7" spans="1:12" s="84" customFormat="1" ht="15">
      <c r="A7" s="95" t="s">
        <v>42</v>
      </c>
      <c r="B7" s="95" t="s">
        <v>48</v>
      </c>
      <c r="C7" s="86">
        <v>2.397833</v>
      </c>
      <c r="D7" s="86">
        <v>6.215919608745</v>
      </c>
      <c r="E7" s="98">
        <f t="shared" si="0"/>
        <v>38.57567586019866</v>
      </c>
      <c r="F7" s="85">
        <v>3241445.94</v>
      </c>
      <c r="G7" s="86">
        <f t="shared" si="1"/>
        <v>739.7417832610838</v>
      </c>
      <c r="H7" s="103">
        <v>14400</v>
      </c>
      <c r="I7" s="86">
        <f t="shared" si="2"/>
        <v>19.466252043407525</v>
      </c>
      <c r="J7" s="107">
        <v>40</v>
      </c>
      <c r="L7" s="89"/>
    </row>
    <row r="8" spans="1:12" s="84" customFormat="1" ht="15">
      <c r="A8" s="95" t="s">
        <v>46</v>
      </c>
      <c r="B8" s="95" t="s">
        <v>49</v>
      </c>
      <c r="C8" s="86">
        <v>18.367029957907143</v>
      </c>
      <c r="D8" s="86">
        <v>49.13520641096902</v>
      </c>
      <c r="E8" s="98">
        <f t="shared" si="0"/>
        <v>37.380589804150816</v>
      </c>
      <c r="F8" s="84">
        <v>13861952</v>
      </c>
      <c r="G8" s="86">
        <f t="shared" si="1"/>
        <v>1324.9959282723778</v>
      </c>
      <c r="H8" s="103">
        <v>26875</v>
      </c>
      <c r="I8" s="86">
        <f t="shared" si="2"/>
        <v>20.28308119787319</v>
      </c>
      <c r="J8" s="107">
        <v>40</v>
      </c>
      <c r="L8" s="89"/>
    </row>
    <row r="9" spans="1:15" s="84" customFormat="1" ht="15">
      <c r="A9" s="95" t="s">
        <v>50</v>
      </c>
      <c r="B9" s="95" t="s">
        <v>51</v>
      </c>
      <c r="C9" s="86">
        <v>2.5227071797715</v>
      </c>
      <c r="D9" s="86">
        <v>7.949218363747696</v>
      </c>
      <c r="E9" s="98">
        <f t="shared" si="0"/>
        <v>31.735285965677733</v>
      </c>
      <c r="F9" s="84">
        <v>3267910</v>
      </c>
      <c r="G9" s="86">
        <f t="shared" si="1"/>
        <v>771.9634811765012</v>
      </c>
      <c r="H9" s="103">
        <v>28625</v>
      </c>
      <c r="I9" s="86">
        <f t="shared" si="2"/>
        <v>37.08076961927581</v>
      </c>
      <c r="J9" s="107">
        <v>40</v>
      </c>
      <c r="L9" s="89"/>
      <c r="O9" s="90"/>
    </row>
    <row r="10" spans="1:15" s="84" customFormat="1" ht="15">
      <c r="A10" s="95" t="s">
        <v>52</v>
      </c>
      <c r="B10" s="95" t="s">
        <v>53</v>
      </c>
      <c r="C10" s="84">
        <v>7.964</v>
      </c>
      <c r="D10" s="84">
        <v>27</v>
      </c>
      <c r="E10" s="99">
        <f t="shared" si="0"/>
        <v>29.496296296296297</v>
      </c>
      <c r="F10" s="84">
        <v>17200000</v>
      </c>
      <c r="G10" s="86">
        <f t="shared" si="1"/>
        <v>463.02325581395354</v>
      </c>
      <c r="H10" s="103">
        <v>27275</v>
      </c>
      <c r="I10" s="86">
        <f t="shared" si="2"/>
        <v>58.90632847815168</v>
      </c>
      <c r="J10" s="107">
        <v>40</v>
      </c>
      <c r="L10" s="89"/>
      <c r="O10" s="90"/>
    </row>
    <row r="11" spans="1:15" s="84" customFormat="1" ht="15">
      <c r="A11" s="95" t="s">
        <v>52</v>
      </c>
      <c r="B11" s="95" t="s">
        <v>54</v>
      </c>
      <c r="C11" s="84">
        <v>3.86</v>
      </c>
      <c r="D11" s="84">
        <v>14</v>
      </c>
      <c r="E11" s="99">
        <f t="shared" si="0"/>
        <v>27.57142857142857</v>
      </c>
      <c r="F11" s="84">
        <v>9100000</v>
      </c>
      <c r="G11" s="86">
        <f t="shared" si="1"/>
        <v>424.1758241758242</v>
      </c>
      <c r="H11" s="103">
        <v>27275</v>
      </c>
      <c r="I11" s="86">
        <f t="shared" si="2"/>
        <v>64.3011658031088</v>
      </c>
      <c r="J11" s="107">
        <v>40</v>
      </c>
      <c r="L11" s="89"/>
      <c r="O11" s="90"/>
    </row>
    <row r="12" spans="1:15" s="84" customFormat="1" ht="15">
      <c r="A12" s="95" t="s">
        <v>42</v>
      </c>
      <c r="B12" s="95" t="s">
        <v>55</v>
      </c>
      <c r="C12" s="86">
        <v>0.74266</v>
      </c>
      <c r="D12" s="86">
        <v>3.039802312218</v>
      </c>
      <c r="E12" s="98">
        <f t="shared" si="0"/>
        <v>24.43119399623445</v>
      </c>
      <c r="F12" s="85">
        <v>707404.65</v>
      </c>
      <c r="G12" s="86">
        <f t="shared" si="1"/>
        <v>1049.8376000214305</v>
      </c>
      <c r="H12" s="103">
        <v>14400</v>
      </c>
      <c r="I12" s="86">
        <f t="shared" si="2"/>
        <v>13.716407184983707</v>
      </c>
      <c r="J12" s="107">
        <v>40</v>
      </c>
      <c r="L12" s="89"/>
      <c r="O12" s="90"/>
    </row>
    <row r="13" spans="1:12" s="84" customFormat="1" ht="15">
      <c r="A13" s="95" t="s">
        <v>42</v>
      </c>
      <c r="B13" s="95" t="s">
        <v>56</v>
      </c>
      <c r="C13" s="86">
        <v>0.44191</v>
      </c>
      <c r="D13" s="86">
        <v>1.9117014528600007</v>
      </c>
      <c r="E13" s="98">
        <f t="shared" si="0"/>
        <v>23.11605713009637</v>
      </c>
      <c r="F13" s="85">
        <v>705666.92</v>
      </c>
      <c r="G13" s="86">
        <f t="shared" si="1"/>
        <v>626.2302900637598</v>
      </c>
      <c r="H13" s="103">
        <v>14400</v>
      </c>
      <c r="I13" s="86">
        <f t="shared" si="2"/>
        <v>22.994735688262317</v>
      </c>
      <c r="J13" s="107">
        <v>40</v>
      </c>
      <c r="L13" s="89"/>
    </row>
    <row r="14" spans="1:12" s="84" customFormat="1" ht="15">
      <c r="A14" s="95" t="s">
        <v>52</v>
      </c>
      <c r="B14" s="95" t="s">
        <v>57</v>
      </c>
      <c r="C14" s="84">
        <v>18.13</v>
      </c>
      <c r="D14" s="84">
        <v>82</v>
      </c>
      <c r="E14" s="99">
        <f t="shared" si="0"/>
        <v>22.10975609756097</v>
      </c>
      <c r="F14" s="84">
        <v>39500000</v>
      </c>
      <c r="G14" s="86">
        <f t="shared" si="1"/>
        <v>458.9873417721519</v>
      </c>
      <c r="H14" s="103">
        <v>27275</v>
      </c>
      <c r="I14" s="86">
        <f t="shared" si="2"/>
        <v>59.424296745725314</v>
      </c>
      <c r="J14" s="107">
        <v>40</v>
      </c>
      <c r="L14" s="89"/>
    </row>
    <row r="15" spans="1:12" s="84" customFormat="1" ht="15">
      <c r="A15" s="95" t="s">
        <v>42</v>
      </c>
      <c r="B15" s="95" t="s">
        <v>58</v>
      </c>
      <c r="C15" s="86">
        <v>0.41597300000000004</v>
      </c>
      <c r="D15" s="86">
        <v>1.8871</v>
      </c>
      <c r="E15" s="98">
        <f t="shared" si="0"/>
        <v>22.04297599491283</v>
      </c>
      <c r="F15" s="85">
        <v>207406.26</v>
      </c>
      <c r="G15" s="86">
        <f t="shared" si="1"/>
        <v>2005.5952023820305</v>
      </c>
      <c r="H15" s="103">
        <v>14400</v>
      </c>
      <c r="I15" s="86">
        <f t="shared" si="2"/>
        <v>7.179913465537426</v>
      </c>
      <c r="J15" s="107">
        <v>40</v>
      </c>
      <c r="L15" s="89"/>
    </row>
    <row r="16" spans="1:12" s="84" customFormat="1" ht="15">
      <c r="A16" s="95" t="s">
        <v>50</v>
      </c>
      <c r="B16" s="95" t="s">
        <v>59</v>
      </c>
      <c r="C16" s="86">
        <v>2.234163885</v>
      </c>
      <c r="D16" s="86">
        <v>11.088535914833303</v>
      </c>
      <c r="E16" s="98">
        <f t="shared" si="0"/>
        <v>20.148411856711625</v>
      </c>
      <c r="F16" s="84">
        <v>13542700</v>
      </c>
      <c r="G16" s="86">
        <f t="shared" si="1"/>
        <v>164.97182135024775</v>
      </c>
      <c r="H16" s="103">
        <v>28625</v>
      </c>
      <c r="I16" s="86">
        <f t="shared" si="2"/>
        <v>173.51448123511312</v>
      </c>
      <c r="J16" s="107">
        <v>40</v>
      </c>
      <c r="L16" s="89"/>
    </row>
    <row r="17" spans="1:12" s="84" customFormat="1" ht="15">
      <c r="A17" s="95" t="s">
        <v>46</v>
      </c>
      <c r="B17" s="95" t="s">
        <v>60</v>
      </c>
      <c r="C17" s="86">
        <v>3.1408176521200004</v>
      </c>
      <c r="D17" s="86">
        <v>16.804063893686536</v>
      </c>
      <c r="E17" s="98">
        <f t="shared" si="0"/>
        <v>18.690821886841544</v>
      </c>
      <c r="F17" s="84">
        <v>17240500</v>
      </c>
      <c r="G17" s="86">
        <f t="shared" si="1"/>
        <v>182.17671483541662</v>
      </c>
      <c r="H17" s="103">
        <v>26875</v>
      </c>
      <c r="I17" s="86">
        <f t="shared" si="2"/>
        <v>147.52159750097374</v>
      </c>
      <c r="J17" s="107">
        <v>40</v>
      </c>
      <c r="L17" s="89"/>
    </row>
    <row r="18" spans="1:12" s="84" customFormat="1" ht="15">
      <c r="A18" s="95" t="s">
        <v>52</v>
      </c>
      <c r="B18" s="95" t="s">
        <v>61</v>
      </c>
      <c r="C18" s="84">
        <v>0.092</v>
      </c>
      <c r="D18" s="84">
        <v>0.5</v>
      </c>
      <c r="E18" s="99">
        <f t="shared" si="0"/>
        <v>18.4</v>
      </c>
      <c r="F18" s="84">
        <v>600000</v>
      </c>
      <c r="G18" s="86">
        <f t="shared" si="1"/>
        <v>153.33333333333334</v>
      </c>
      <c r="H18" s="103">
        <v>27275</v>
      </c>
      <c r="I18" s="86">
        <f t="shared" si="2"/>
        <v>177.8804347826087</v>
      </c>
      <c r="J18" s="107">
        <v>40</v>
      </c>
      <c r="L18" s="89"/>
    </row>
    <row r="19" spans="1:12" s="84" customFormat="1" ht="15">
      <c r="A19" s="95" t="s">
        <v>50</v>
      </c>
      <c r="B19" s="95" t="s">
        <v>62</v>
      </c>
      <c r="C19" s="86">
        <v>3.400570975</v>
      </c>
      <c r="D19" s="86">
        <v>18.969892681892198</v>
      </c>
      <c r="E19" s="98">
        <f t="shared" si="0"/>
        <v>17.926147670018352</v>
      </c>
      <c r="F19" s="84">
        <v>6557690</v>
      </c>
      <c r="G19" s="86">
        <f t="shared" si="1"/>
        <v>518.562325300525</v>
      </c>
      <c r="H19" s="103">
        <v>28625</v>
      </c>
      <c r="I19" s="86">
        <f t="shared" si="2"/>
        <v>55.20069353941363</v>
      </c>
      <c r="J19" s="107">
        <v>40</v>
      </c>
      <c r="L19" s="89"/>
    </row>
    <row r="20" spans="1:12" s="84" customFormat="1" ht="15">
      <c r="A20" s="95" t="s">
        <v>46</v>
      </c>
      <c r="B20" s="95" t="s">
        <v>63</v>
      </c>
      <c r="C20" s="86">
        <v>0.652073701756911</v>
      </c>
      <c r="D20" s="86">
        <v>3.860065398159478</v>
      </c>
      <c r="E20" s="98">
        <f t="shared" si="0"/>
        <v>16.892814874790126</v>
      </c>
      <c r="F20" s="84">
        <v>4683638</v>
      </c>
      <c r="G20" s="86">
        <f t="shared" si="1"/>
        <v>139.22376190408207</v>
      </c>
      <c r="H20" s="103">
        <v>26875</v>
      </c>
      <c r="I20" s="86">
        <f t="shared" si="2"/>
        <v>193.03457708976057</v>
      </c>
      <c r="J20" s="107">
        <v>40</v>
      </c>
      <c r="L20" s="89"/>
    </row>
    <row r="21" spans="1:12" s="84" customFormat="1" ht="15">
      <c r="A21" s="95" t="s">
        <v>50</v>
      </c>
      <c r="B21" s="95" t="s">
        <v>64</v>
      </c>
      <c r="C21" s="86">
        <v>5.967156794999999</v>
      </c>
      <c r="D21" s="86">
        <v>43.195111336069296</v>
      </c>
      <c r="E21" s="98">
        <f t="shared" si="0"/>
        <v>13.814426240446412</v>
      </c>
      <c r="F21" s="84">
        <v>6612350</v>
      </c>
      <c r="G21" s="86">
        <f t="shared" si="1"/>
        <v>902.426035373203</v>
      </c>
      <c r="H21" s="103">
        <v>28625</v>
      </c>
      <c r="I21" s="86">
        <f t="shared" si="2"/>
        <v>31.72005114874814</v>
      </c>
      <c r="J21" s="107">
        <v>40</v>
      </c>
      <c r="L21" s="89"/>
    </row>
    <row r="22" spans="1:12" s="84" customFormat="1" ht="15">
      <c r="A22" s="95" t="s">
        <v>50</v>
      </c>
      <c r="B22" s="95" t="s">
        <v>65</v>
      </c>
      <c r="C22" s="86">
        <v>2.128782115</v>
      </c>
      <c r="D22" s="86">
        <v>16.64053047413201</v>
      </c>
      <c r="E22" s="98">
        <f t="shared" si="0"/>
        <v>12.792753922774446</v>
      </c>
      <c r="F22" s="84">
        <v>5277400</v>
      </c>
      <c r="G22" s="86">
        <f t="shared" si="1"/>
        <v>403.3770635161253</v>
      </c>
      <c r="H22" s="103">
        <v>28625</v>
      </c>
      <c r="I22" s="86">
        <f t="shared" si="2"/>
        <v>70.96338039273692</v>
      </c>
      <c r="J22" s="107">
        <v>40</v>
      </c>
      <c r="L22" s="89"/>
    </row>
    <row r="23" spans="1:12" s="84" customFormat="1" ht="15">
      <c r="A23" s="95" t="s">
        <v>42</v>
      </c>
      <c r="B23" s="95" t="s">
        <v>66</v>
      </c>
      <c r="C23" s="86">
        <v>1.170178</v>
      </c>
      <c r="D23" s="86">
        <v>9.192150000000002</v>
      </c>
      <c r="E23" s="98">
        <f t="shared" si="0"/>
        <v>12.730188258459659</v>
      </c>
      <c r="F23" s="85">
        <v>1877391.265</v>
      </c>
      <c r="G23" s="86">
        <f t="shared" si="1"/>
        <v>623.3000130636061</v>
      </c>
      <c r="H23" s="103">
        <v>14400</v>
      </c>
      <c r="I23" s="86">
        <f t="shared" si="2"/>
        <v>23.102839239842144</v>
      </c>
      <c r="J23" s="107">
        <v>40</v>
      </c>
      <c r="L23" s="89"/>
    </row>
    <row r="24" spans="1:12" s="84" customFormat="1" ht="15">
      <c r="A24" s="95" t="s">
        <v>46</v>
      </c>
      <c r="B24" s="95" t="s">
        <v>67</v>
      </c>
      <c r="C24" s="86">
        <v>3.8841505706239996</v>
      </c>
      <c r="D24" s="86">
        <v>32.41496651968097</v>
      </c>
      <c r="E24" s="98">
        <f t="shared" si="0"/>
        <v>11.982583934694828</v>
      </c>
      <c r="F24" s="84">
        <v>11860500</v>
      </c>
      <c r="G24" s="86">
        <f t="shared" si="1"/>
        <v>327.4862417793516</v>
      </c>
      <c r="H24" s="103">
        <v>26875</v>
      </c>
      <c r="I24" s="86">
        <f t="shared" si="2"/>
        <v>82.06451621899708</v>
      </c>
      <c r="J24" s="107">
        <v>40</v>
      </c>
      <c r="L24" s="89"/>
    </row>
    <row r="25" spans="1:12" s="84" customFormat="1" ht="15">
      <c r="A25" s="95" t="s">
        <v>50</v>
      </c>
      <c r="B25" s="95" t="s">
        <v>68</v>
      </c>
      <c r="C25" s="86">
        <v>2.5444015990000004</v>
      </c>
      <c r="D25" s="86">
        <v>22.783376203366725</v>
      </c>
      <c r="E25" s="98">
        <f t="shared" si="0"/>
        <v>11.167798733113186</v>
      </c>
      <c r="F25" s="84">
        <v>2874730</v>
      </c>
      <c r="G25" s="86">
        <f t="shared" si="1"/>
        <v>885.0923735446461</v>
      </c>
      <c r="H25" s="103">
        <v>28625</v>
      </c>
      <c r="I25" s="86">
        <f t="shared" si="2"/>
        <v>32.341257088637754</v>
      </c>
      <c r="J25" s="107">
        <v>40</v>
      </c>
      <c r="L25" s="89"/>
    </row>
    <row r="26" spans="1:12" s="84" customFormat="1" ht="15">
      <c r="A26" s="95" t="s">
        <v>50</v>
      </c>
      <c r="B26" s="95" t="s">
        <v>69</v>
      </c>
      <c r="C26" s="86">
        <v>2.7963539572999996</v>
      </c>
      <c r="D26" s="86">
        <v>28.274732586507092</v>
      </c>
      <c r="E26" s="98">
        <f t="shared" si="0"/>
        <v>9.889939537870077</v>
      </c>
      <c r="F26" s="84">
        <v>13284270</v>
      </c>
      <c r="G26" s="86">
        <f t="shared" si="1"/>
        <v>210.50113836138527</v>
      </c>
      <c r="H26" s="103">
        <v>28625</v>
      </c>
      <c r="I26" s="86">
        <f t="shared" si="2"/>
        <v>135.98501282618727</v>
      </c>
      <c r="J26" s="107">
        <v>40</v>
      </c>
      <c r="L26" s="89"/>
    </row>
    <row r="27" spans="1:12" s="84" customFormat="1" ht="15">
      <c r="A27" s="95" t="s">
        <v>52</v>
      </c>
      <c r="B27" s="95" t="s">
        <v>70</v>
      </c>
      <c r="C27" s="84">
        <v>3.682</v>
      </c>
      <c r="D27" s="84">
        <v>51</v>
      </c>
      <c r="E27" s="99">
        <f t="shared" si="0"/>
        <v>7.219607843137254</v>
      </c>
      <c r="F27" s="84">
        <v>9300000</v>
      </c>
      <c r="G27" s="86">
        <f t="shared" si="1"/>
        <v>395.9139784946237</v>
      </c>
      <c r="H27" s="103">
        <v>27275</v>
      </c>
      <c r="I27" s="86">
        <f t="shared" si="2"/>
        <v>68.89122759369907</v>
      </c>
      <c r="J27" s="107">
        <v>40</v>
      </c>
      <c r="L27" s="89"/>
    </row>
    <row r="28" spans="1:12" s="84" customFormat="1" ht="15">
      <c r="A28" s="95" t="s">
        <v>46</v>
      </c>
      <c r="B28" s="95" t="s">
        <v>71</v>
      </c>
      <c r="C28" s="86">
        <v>2.5685087177260004</v>
      </c>
      <c r="D28" s="86">
        <v>37.807749340543225</v>
      </c>
      <c r="E28" s="98">
        <f t="shared" si="0"/>
        <v>6.793603857745784</v>
      </c>
      <c r="F28" s="84">
        <v>6659630</v>
      </c>
      <c r="G28" s="86">
        <f t="shared" si="1"/>
        <v>385.6833964838888</v>
      </c>
      <c r="H28" s="103">
        <v>26875</v>
      </c>
      <c r="I28" s="86">
        <f t="shared" si="2"/>
        <v>69.68150624322416</v>
      </c>
      <c r="J28" s="107">
        <v>40</v>
      </c>
      <c r="L28" s="89"/>
    </row>
    <row r="29" spans="1:12" s="84" customFormat="1" ht="15">
      <c r="A29" s="95" t="s">
        <v>72</v>
      </c>
      <c r="B29" s="95" t="s">
        <v>73</v>
      </c>
      <c r="C29" s="86">
        <v>0.11876934</v>
      </c>
      <c r="D29" s="86">
        <v>9.041982304000006</v>
      </c>
      <c r="E29" s="100">
        <f t="shared" si="0"/>
        <v>1.3135320995647009</v>
      </c>
      <c r="F29" s="84">
        <v>583478</v>
      </c>
      <c r="G29" s="86">
        <f t="shared" si="1"/>
        <v>203.55410143998574</v>
      </c>
      <c r="H29" s="103">
        <v>7492</v>
      </c>
      <c r="I29" s="86">
        <f t="shared" si="2"/>
        <v>36.805939782102016</v>
      </c>
      <c r="J29" s="107">
        <v>40</v>
      </c>
      <c r="L29" s="89"/>
    </row>
    <row r="30" spans="1:12" s="84" customFormat="1" ht="15">
      <c r="A30" s="95" t="s">
        <v>72</v>
      </c>
      <c r="B30" s="95" t="s">
        <v>74</v>
      </c>
      <c r="C30" s="86">
        <v>0.393486775</v>
      </c>
      <c r="D30" s="86">
        <v>69.12171999999998</v>
      </c>
      <c r="E30" s="100">
        <f t="shared" si="0"/>
        <v>0.5692664693529039</v>
      </c>
      <c r="F30" s="84">
        <v>555572</v>
      </c>
      <c r="G30" s="86">
        <f t="shared" si="1"/>
        <v>708.2552306451729</v>
      </c>
      <c r="H30" s="103">
        <v>7492</v>
      </c>
      <c r="I30" s="86">
        <f t="shared" si="2"/>
        <v>10.578107546308258</v>
      </c>
      <c r="J30" s="107">
        <v>40</v>
      </c>
      <c r="L30" s="89"/>
    </row>
    <row r="31" spans="1:12" s="84" customFormat="1" ht="15">
      <c r="A31" s="95" t="s">
        <v>72</v>
      </c>
      <c r="B31" s="95" t="s">
        <v>75</v>
      </c>
      <c r="C31" s="86">
        <v>0.11442510500000001</v>
      </c>
      <c r="D31" s="86">
        <v>46.3018</v>
      </c>
      <c r="E31" s="100">
        <f t="shared" si="0"/>
        <v>0.24712884812253524</v>
      </c>
      <c r="F31" s="84">
        <v>867118</v>
      </c>
      <c r="G31" s="86">
        <f t="shared" si="1"/>
        <v>131.96024647164518</v>
      </c>
      <c r="H31" s="103">
        <v>7492</v>
      </c>
      <c r="I31" s="86">
        <f t="shared" si="2"/>
        <v>56.77467419409402</v>
      </c>
      <c r="J31" s="107">
        <v>40</v>
      </c>
      <c r="L31" s="89"/>
    </row>
    <row r="32" spans="1:12" s="84" customFormat="1" ht="15">
      <c r="A32" s="95" t="s">
        <v>72</v>
      </c>
      <c r="B32" s="95" t="s">
        <v>76</v>
      </c>
      <c r="C32" s="86">
        <v>0.37775682499999996</v>
      </c>
      <c r="D32" s="86">
        <v>180.24851</v>
      </c>
      <c r="E32" s="100">
        <f t="shared" si="0"/>
        <v>0.20957556043043013</v>
      </c>
      <c r="F32" s="84">
        <v>2457840</v>
      </c>
      <c r="G32" s="86">
        <f t="shared" si="1"/>
        <v>153.6946363473619</v>
      </c>
      <c r="H32" s="103">
        <v>7492</v>
      </c>
      <c r="I32" s="86">
        <f t="shared" si="2"/>
        <v>48.746008176027004</v>
      </c>
      <c r="J32" s="107">
        <v>40</v>
      </c>
      <c r="L32" s="89"/>
    </row>
    <row r="33" spans="1:10" s="84" customFormat="1" ht="15.75" thickBot="1">
      <c r="A33" s="96" t="s">
        <v>72</v>
      </c>
      <c r="B33" s="96" t="s">
        <v>77</v>
      </c>
      <c r="C33" s="86">
        <v>0.06780952700000001</v>
      </c>
      <c r="D33" s="86">
        <v>47.48283</v>
      </c>
      <c r="E33" s="101">
        <f t="shared" si="0"/>
        <v>0.14280852046939918</v>
      </c>
      <c r="F33" s="84">
        <v>742892</v>
      </c>
      <c r="G33" s="86">
        <f t="shared" si="1"/>
        <v>91.27777254298068</v>
      </c>
      <c r="H33" s="104">
        <v>7492</v>
      </c>
      <c r="I33" s="86">
        <f t="shared" si="2"/>
        <v>82.0791282617264</v>
      </c>
      <c r="J33" s="107">
        <v>40</v>
      </c>
    </row>
    <row r="34" s="92" customFormat="1" ht="15"/>
    <row r="36" spans="1:22" ht="31.5" customHeight="1">
      <c r="A36" s="82" t="s">
        <v>31</v>
      </c>
      <c r="G36" s="88"/>
      <c r="L36" s="146" t="s">
        <v>95</v>
      </c>
      <c r="M36" s="147"/>
      <c r="N36" s="147"/>
      <c r="O36" s="147"/>
      <c r="P36" s="147"/>
      <c r="Q36" s="147"/>
      <c r="R36" s="147"/>
      <c r="S36" s="147"/>
      <c r="T36" s="147"/>
      <c r="U36" s="147"/>
      <c r="V36" s="147"/>
    </row>
    <row r="37" spans="1:12" ht="15">
      <c r="A37" s="83" t="s">
        <v>78</v>
      </c>
      <c r="L37" s="92"/>
    </row>
    <row r="38" spans="1:22" ht="42.75" customHeight="1">
      <c r="A38" s="83" t="s">
        <v>79</v>
      </c>
      <c r="L38" s="148" t="s">
        <v>94</v>
      </c>
      <c r="M38" s="149"/>
      <c r="N38" s="149"/>
      <c r="O38" s="149"/>
      <c r="P38" s="149"/>
      <c r="Q38" s="149"/>
      <c r="R38" s="149"/>
      <c r="S38" s="149"/>
      <c r="T38" s="149"/>
      <c r="U38" s="149"/>
      <c r="V38" s="149"/>
    </row>
    <row r="39" ht="15">
      <c r="A39" s="83" t="s">
        <v>80</v>
      </c>
    </row>
    <row r="40" ht="15">
      <c r="A40" s="83" t="s">
        <v>81</v>
      </c>
    </row>
    <row r="41" ht="15">
      <c r="A41" s="83" t="s">
        <v>82</v>
      </c>
    </row>
    <row r="42" ht="15">
      <c r="A42" s="83" t="s">
        <v>83</v>
      </c>
    </row>
  </sheetData>
  <sheetProtection/>
  <mergeCells count="2">
    <mergeCell ref="L36:V36"/>
    <mergeCell ref="L38:V38"/>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tabColor indexed="46"/>
  </sheetPr>
  <dimension ref="A28:O41"/>
  <sheetViews>
    <sheetView zoomScalePageLayoutView="0" workbookViewId="0" topLeftCell="A1">
      <selection activeCell="A1" sqref="A1"/>
    </sheetView>
  </sheetViews>
  <sheetFormatPr defaultColWidth="9.140625" defaultRowHeight="15"/>
  <cols>
    <col min="1" max="1" width="18.28125" style="108" customWidth="1"/>
    <col min="2" max="2" width="31.421875" style="109" customWidth="1"/>
    <col min="3" max="3" width="16.140625" style="109" customWidth="1"/>
    <col min="4" max="4" width="10.28125" style="109" customWidth="1"/>
    <col min="5" max="5" width="10.57421875" style="109" customWidth="1"/>
    <col min="6" max="6" width="10.421875" style="109" customWidth="1"/>
    <col min="7" max="7" width="13.7109375" style="109" bestFit="1" customWidth="1"/>
    <col min="8" max="8" width="10.57421875" style="109" customWidth="1"/>
    <col min="9" max="13" width="13.7109375" style="109" bestFit="1" customWidth="1"/>
    <col min="14" max="16384" width="9.140625" style="109" customWidth="1"/>
  </cols>
  <sheetData>
    <row r="28" spans="1:15" ht="15.75" thickBot="1">
      <c r="A28" s="112" t="s">
        <v>104</v>
      </c>
      <c r="B28" s="113"/>
      <c r="C28" s="113"/>
      <c r="D28" s="113"/>
      <c r="E28" s="113"/>
      <c r="F28" s="113"/>
      <c r="G28" s="113"/>
      <c r="H28" s="113"/>
      <c r="I28" s="113"/>
      <c r="J28" s="113"/>
      <c r="K28" s="113"/>
      <c r="L28" s="113"/>
      <c r="M28" s="113"/>
      <c r="N28" s="113"/>
      <c r="O28" s="113"/>
    </row>
    <row r="29" spans="1:15" ht="15.75" thickBot="1">
      <c r="A29" s="114"/>
      <c r="B29" s="113"/>
      <c r="C29" s="126">
        <v>1998</v>
      </c>
      <c r="D29" s="127">
        <v>1999</v>
      </c>
      <c r="E29" s="127">
        <v>2000</v>
      </c>
      <c r="F29" s="127">
        <v>2001</v>
      </c>
      <c r="G29" s="127">
        <v>2002</v>
      </c>
      <c r="H29" s="127">
        <v>2003</v>
      </c>
      <c r="I29" s="127">
        <v>2004</v>
      </c>
      <c r="J29" s="127">
        <v>2005</v>
      </c>
      <c r="K29" s="127">
        <v>2006</v>
      </c>
      <c r="L29" s="127">
        <v>2007</v>
      </c>
      <c r="M29" s="128">
        <v>2008</v>
      </c>
      <c r="N29" s="113"/>
      <c r="O29" s="113"/>
    </row>
    <row r="30" spans="1:15" ht="15">
      <c r="A30" s="115" t="s">
        <v>96</v>
      </c>
      <c r="B30" s="116" t="s">
        <v>97</v>
      </c>
      <c r="C30" s="129">
        <v>42.7</v>
      </c>
      <c r="D30" s="129">
        <v>48.2</v>
      </c>
      <c r="E30" s="129">
        <v>47.9</v>
      </c>
      <c r="F30" s="129">
        <v>58</v>
      </c>
      <c r="G30" s="129">
        <v>63</v>
      </c>
      <c r="H30" s="129">
        <v>65.8</v>
      </c>
      <c r="I30" s="129">
        <v>68.9</v>
      </c>
      <c r="J30" s="129">
        <v>73.3</v>
      </c>
      <c r="K30" s="129">
        <v>73.7</v>
      </c>
      <c r="L30" s="129">
        <v>73.9</v>
      </c>
      <c r="M30" s="130">
        <v>62.5</v>
      </c>
      <c r="N30" s="113"/>
      <c r="O30" s="113"/>
    </row>
    <row r="31" spans="1:15" ht="15">
      <c r="A31" s="117" t="s">
        <v>98</v>
      </c>
      <c r="B31" s="118" t="s">
        <v>99</v>
      </c>
      <c r="C31" s="131">
        <v>6445.44</v>
      </c>
      <c r="D31" s="131">
        <v>7014.801000000001</v>
      </c>
      <c r="E31" s="131">
        <v>7580.115</v>
      </c>
      <c r="F31" s="131">
        <v>8183.415999999999</v>
      </c>
      <c r="G31" s="131">
        <v>8373.644</v>
      </c>
      <c r="H31" s="131">
        <v>8905.415000000003</v>
      </c>
      <c r="I31" s="131">
        <v>9608.011</v>
      </c>
      <c r="J31" s="131">
        <v>10357.04</v>
      </c>
      <c r="K31" s="131">
        <v>11279.214000000002</v>
      </c>
      <c r="L31" s="131">
        <v>12326.463999999998</v>
      </c>
      <c r="M31" s="132">
        <v>13387.9</v>
      </c>
      <c r="N31" s="113"/>
      <c r="O31" s="113"/>
    </row>
    <row r="32" spans="1:15" ht="15.75" thickBot="1">
      <c r="A32" s="119"/>
      <c r="B32" s="120" t="s">
        <v>100</v>
      </c>
      <c r="C32" s="133">
        <f aca="true" t="shared" si="0" ref="C32:M32">C31/C30</f>
        <v>150.9470725995316</v>
      </c>
      <c r="D32" s="133">
        <f t="shared" si="0"/>
        <v>145.53529045643154</v>
      </c>
      <c r="E32" s="133">
        <f t="shared" si="0"/>
        <v>158.24874739039666</v>
      </c>
      <c r="F32" s="133">
        <f t="shared" si="0"/>
        <v>141.0933793103448</v>
      </c>
      <c r="G32" s="133">
        <f t="shared" si="0"/>
        <v>132.91498412698414</v>
      </c>
      <c r="H32" s="133">
        <f t="shared" si="0"/>
        <v>135.3406534954408</v>
      </c>
      <c r="I32" s="133">
        <f t="shared" si="0"/>
        <v>139.4486357039187</v>
      </c>
      <c r="J32" s="133">
        <f t="shared" si="0"/>
        <v>141.29658935879948</v>
      </c>
      <c r="K32" s="133">
        <f t="shared" si="0"/>
        <v>153.0422523744912</v>
      </c>
      <c r="L32" s="133">
        <f t="shared" si="0"/>
        <v>166.79924221921513</v>
      </c>
      <c r="M32" s="134">
        <f t="shared" si="0"/>
        <v>214.2064</v>
      </c>
      <c r="N32" s="113"/>
      <c r="O32" s="113"/>
    </row>
    <row r="33" spans="1:15" ht="15">
      <c r="A33" s="115" t="s">
        <v>101</v>
      </c>
      <c r="B33" s="116" t="s">
        <v>97</v>
      </c>
      <c r="C33" s="129">
        <v>2</v>
      </c>
      <c r="D33" s="129">
        <v>2</v>
      </c>
      <c r="E33" s="129">
        <v>2</v>
      </c>
      <c r="F33" s="129">
        <v>21.3</v>
      </c>
      <c r="G33" s="129">
        <v>19.9</v>
      </c>
      <c r="H33" s="129">
        <v>18.6</v>
      </c>
      <c r="I33" s="129">
        <v>10.2</v>
      </c>
      <c r="J33" s="129">
        <v>5.2</v>
      </c>
      <c r="K33" s="129">
        <v>5.4</v>
      </c>
      <c r="L33" s="129">
        <v>6.2</v>
      </c>
      <c r="M33" s="130">
        <v>6</v>
      </c>
      <c r="N33" s="113"/>
      <c r="O33" s="113"/>
    </row>
    <row r="34" spans="1:15" ht="15">
      <c r="A34" s="117"/>
      <c r="B34" s="118" t="s">
        <v>99</v>
      </c>
      <c r="C34" s="121">
        <v>817.15</v>
      </c>
      <c r="D34" s="121">
        <v>847.421</v>
      </c>
      <c r="E34" s="121">
        <v>871.354</v>
      </c>
      <c r="F34" s="121">
        <v>892.662</v>
      </c>
      <c r="G34" s="121">
        <v>923.071</v>
      </c>
      <c r="H34" s="121">
        <v>946.488</v>
      </c>
      <c r="I34" s="121">
        <v>1002.988</v>
      </c>
      <c r="J34" s="121">
        <v>1014.673</v>
      </c>
      <c r="K34" s="121">
        <v>987.577</v>
      </c>
      <c r="L34" s="121">
        <v>1012.014</v>
      </c>
      <c r="M34" s="122">
        <v>1040.231</v>
      </c>
      <c r="N34" s="113"/>
      <c r="O34" s="113"/>
    </row>
    <row r="35" spans="1:15" ht="15.75" thickBot="1">
      <c r="A35" s="119"/>
      <c r="B35" s="120" t="s">
        <v>102</v>
      </c>
      <c r="C35" s="133">
        <f aca="true" t="shared" si="1" ref="C35:M35">C34/C33</f>
        <v>408.575</v>
      </c>
      <c r="D35" s="133">
        <f t="shared" si="1"/>
        <v>423.7105</v>
      </c>
      <c r="E35" s="133">
        <f t="shared" si="1"/>
        <v>435.677</v>
      </c>
      <c r="F35" s="133">
        <f t="shared" si="1"/>
        <v>41.90901408450704</v>
      </c>
      <c r="G35" s="133">
        <f t="shared" si="1"/>
        <v>46.38547738693468</v>
      </c>
      <c r="H35" s="133">
        <f t="shared" si="1"/>
        <v>50.88645161290322</v>
      </c>
      <c r="I35" s="133">
        <f t="shared" si="1"/>
        <v>98.33215686274511</v>
      </c>
      <c r="J35" s="133">
        <f t="shared" si="1"/>
        <v>195.12942307692308</v>
      </c>
      <c r="K35" s="133">
        <f t="shared" si="1"/>
        <v>182.88462962962961</v>
      </c>
      <c r="L35" s="133">
        <f t="shared" si="1"/>
        <v>163.22806451612902</v>
      </c>
      <c r="M35" s="134">
        <f t="shared" si="1"/>
        <v>173.37183333333334</v>
      </c>
      <c r="N35" s="113"/>
      <c r="O35" s="113"/>
    </row>
    <row r="36" spans="1:15" ht="15">
      <c r="A36" s="115" t="s">
        <v>103</v>
      </c>
      <c r="B36" s="116" t="s">
        <v>97</v>
      </c>
      <c r="C36" s="129">
        <v>132.3</v>
      </c>
      <c r="D36" s="129">
        <v>145.6</v>
      </c>
      <c r="E36" s="129">
        <v>135.5</v>
      </c>
      <c r="F36" s="129">
        <v>143.2</v>
      </c>
      <c r="G36" s="129">
        <v>158.4</v>
      </c>
      <c r="H36" s="129">
        <v>165.9</v>
      </c>
      <c r="I36" s="129">
        <v>173.5</v>
      </c>
      <c r="J36" s="129">
        <v>166.7</v>
      </c>
      <c r="K36" s="129">
        <v>159.2</v>
      </c>
      <c r="L36" s="129">
        <v>149.4</v>
      </c>
      <c r="M36" s="130">
        <v>150</v>
      </c>
      <c r="N36" s="118"/>
      <c r="O36" s="113"/>
    </row>
    <row r="37" spans="1:15" ht="15">
      <c r="A37" s="117"/>
      <c r="B37" s="118" t="s">
        <v>99</v>
      </c>
      <c r="C37" s="123">
        <v>329.821</v>
      </c>
      <c r="D37" s="123">
        <v>344.564</v>
      </c>
      <c r="E37" s="123">
        <v>341.126</v>
      </c>
      <c r="F37" s="123">
        <v>363.376</v>
      </c>
      <c r="G37" s="123">
        <v>376.275</v>
      </c>
      <c r="H37" s="123">
        <v>347.763</v>
      </c>
      <c r="I37" s="123">
        <v>341.791</v>
      </c>
      <c r="J37" s="123">
        <v>346.674</v>
      </c>
      <c r="K37" s="123">
        <v>312.91</v>
      </c>
      <c r="L37" s="123">
        <v>312.626</v>
      </c>
      <c r="M37" s="124">
        <v>354.014</v>
      </c>
      <c r="N37" s="118"/>
      <c r="O37" s="113"/>
    </row>
    <row r="38" spans="1:15" ht="15.75" thickBot="1">
      <c r="A38" s="119"/>
      <c r="B38" s="120" t="s">
        <v>100</v>
      </c>
      <c r="C38" s="133">
        <f aca="true" t="shared" si="2" ref="C38:M38">C37/C36</f>
        <v>2.4929780801209374</v>
      </c>
      <c r="D38" s="133">
        <f t="shared" si="2"/>
        <v>2.3665109890109894</v>
      </c>
      <c r="E38" s="133">
        <f t="shared" si="2"/>
        <v>2.5175350553505536</v>
      </c>
      <c r="F38" s="133">
        <f t="shared" si="2"/>
        <v>2.537541899441341</v>
      </c>
      <c r="G38" s="133">
        <f t="shared" si="2"/>
        <v>2.3754734848484844</v>
      </c>
      <c r="H38" s="133">
        <f t="shared" si="2"/>
        <v>2.0962206148282094</v>
      </c>
      <c r="I38" s="133">
        <f t="shared" si="2"/>
        <v>1.9699769452449567</v>
      </c>
      <c r="J38" s="133">
        <f t="shared" si="2"/>
        <v>2.079628074385123</v>
      </c>
      <c r="K38" s="133">
        <f t="shared" si="2"/>
        <v>1.9655150753768846</v>
      </c>
      <c r="L38" s="133">
        <f t="shared" si="2"/>
        <v>2.0925435073627843</v>
      </c>
      <c r="M38" s="134">
        <f t="shared" si="2"/>
        <v>2.3600933333333334</v>
      </c>
      <c r="N38" s="113"/>
      <c r="O38" s="113"/>
    </row>
    <row r="39" spans="1:15" ht="15">
      <c r="A39" s="125"/>
      <c r="B39" s="118"/>
      <c r="C39" s="118"/>
      <c r="D39" s="118"/>
      <c r="E39" s="118"/>
      <c r="F39" s="118"/>
      <c r="G39" s="118"/>
      <c r="H39" s="118"/>
      <c r="I39" s="118"/>
      <c r="J39" s="118"/>
      <c r="K39" s="118"/>
      <c r="L39" s="118"/>
      <c r="M39" s="118"/>
      <c r="N39" s="113"/>
      <c r="O39" s="113"/>
    </row>
    <row r="40" spans="1:15" ht="15">
      <c r="A40" s="125"/>
      <c r="B40" s="118"/>
      <c r="C40" s="118"/>
      <c r="D40" s="118"/>
      <c r="E40" s="118"/>
      <c r="F40" s="118"/>
      <c r="G40" s="118"/>
      <c r="H40" s="118"/>
      <c r="I40" s="118"/>
      <c r="J40" s="118"/>
      <c r="K40" s="118"/>
      <c r="L40" s="118"/>
      <c r="M40" s="118"/>
      <c r="N40" s="113"/>
      <c r="O40" s="113"/>
    </row>
    <row r="41" spans="1:13" ht="12.75">
      <c r="A41" s="111"/>
      <c r="B41" s="110"/>
      <c r="C41" s="110"/>
      <c r="D41" s="110"/>
      <c r="E41" s="110"/>
      <c r="F41" s="110"/>
      <c r="G41" s="110"/>
      <c r="H41" s="110"/>
      <c r="I41" s="110"/>
      <c r="J41" s="110"/>
      <c r="K41" s="110"/>
      <c r="L41" s="110"/>
      <c r="M41" s="110"/>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akakava</dc:creator>
  <cp:keywords/>
  <dc:description/>
  <cp:lastModifiedBy>Maggie Kossida</cp:lastModifiedBy>
  <dcterms:created xsi:type="dcterms:W3CDTF">2012-02-08T10:54:52Z</dcterms:created>
  <dcterms:modified xsi:type="dcterms:W3CDTF">2012-02-21T17:29:30Z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