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4850" activeTab="0"/>
  </bookViews>
  <sheets>
    <sheet name="Fig 10.4" sheetId="1" r:id="rId1"/>
    <sheet name="Fig 10.5" sheetId="2" r:id="rId2"/>
    <sheet name="Fig 10.6" sheetId="3" r:id="rId3"/>
    <sheet name="Fig 10.7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<sst xmlns="http://schemas.openxmlformats.org/spreadsheetml/2006/main" count="92" uniqueCount="59">
  <si>
    <t>Massif</t>
  </si>
  <si>
    <t>Massif area (cells)</t>
  </si>
  <si>
    <t>Wilderness area (cells)</t>
  </si>
  <si>
    <t>Massif area (km2)</t>
  </si>
  <si>
    <t>Wilderness area (km2)</t>
  </si>
  <si>
    <t>Wilderness area as percentage of massif area</t>
  </si>
  <si>
    <t>Alps</t>
  </si>
  <si>
    <t>Appennines</t>
  </si>
  <si>
    <t>Balkans/Southeast Europe</t>
  </si>
  <si>
    <t>British Isles</t>
  </si>
  <si>
    <t>Carpathians</t>
  </si>
  <si>
    <t>Central European middle mountains (BE+GE)</t>
  </si>
  <si>
    <t>Central European middle mountains (CZ, AT, GE)</t>
  </si>
  <si>
    <t>Eastern Mediterranean islands</t>
  </si>
  <si>
    <t>French/Swiss middle mountains</t>
  </si>
  <si>
    <t>Iberian mountains</t>
  </si>
  <si>
    <t>Nordic mountains</t>
  </si>
  <si>
    <t>Pyrenees</t>
  </si>
  <si>
    <t>Western Mediterranean islands</t>
  </si>
  <si>
    <t>Fig 10.4: Massifs: comparison of area and area of top 10 % wildest areas (wilderness)</t>
  </si>
  <si>
    <t>Figure 10.5 Massifs: area of top 10 % wildest areas (wilderness) as a proportion of total massif area</t>
  </si>
  <si>
    <t>Country</t>
  </si>
  <si>
    <t>Country area (cells)</t>
  </si>
  <si>
    <t>Wilderness mountains area (cells)</t>
  </si>
  <si>
    <t>Area of country (km2)</t>
  </si>
  <si>
    <t>Mountainous area (km2)</t>
  </si>
  <si>
    <t>Mountain wilderness (km2)</t>
  </si>
  <si>
    <t>Wild mountains as percentage of total wilderness</t>
  </si>
  <si>
    <t>Wild mountains as percentage of mountainous area</t>
  </si>
  <si>
    <t>Austria</t>
  </si>
  <si>
    <t>Belgium</t>
  </si>
  <si>
    <t>Bulgaria</t>
  </si>
  <si>
    <t>Cyprus</t>
  </si>
  <si>
    <t>Czech Republic</t>
  </si>
  <si>
    <t>Finland</t>
  </si>
  <si>
    <t>France</t>
  </si>
  <si>
    <t>Germany</t>
  </si>
  <si>
    <t>Greece</t>
  </si>
  <si>
    <t>Hungary</t>
  </si>
  <si>
    <t>Ireland</t>
  </si>
  <si>
    <t>Italy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</si>
  <si>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</si>
  <si>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</si>
  <si>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</si>
  <si>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</si>
  <si>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</si>
  <si>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</si>
  <si>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</si>
  <si>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</si>
  <si>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Figure 10.6 EU-27 Member States: wild mountains (top 10 % wildest areas, or wilderness, in mountains) as proportion of all wilderness in countries and of national mountain area</t>
  </si>
  <si>
    <t>Albania</t>
  </si>
  <si>
    <t>Bosnia</t>
  </si>
  <si>
    <t>Croatia</t>
  </si>
  <si>
    <t>Iceland</t>
  </si>
  <si>
    <t>Former Yugoslav Republic of Macedonia</t>
  </si>
  <si>
    <t>Norway</t>
  </si>
  <si>
    <t>Switzerland</t>
  </si>
  <si>
    <t>Yugoslavia</t>
  </si>
  <si>
    <t>Figure 10.7 Non-EU-27 countries: wild mountains (top 10 % wildest areas, or wilderness, in mountains) as proportion of all wilderness in countries and of national mountain area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</si>
</sst>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55">
      <alignment/>
      <protection/>
    </xf>
    <xf numFmtId="0" fontId="16" fillId="0" borderId="0" xfId="55" applyFont="1">
      <alignment/>
      <protection/>
    </xf>
    <xf numFmtId="0" fontId="16" fillId="0" borderId="0" xfId="56" applyFont="1">
      <alignment/>
      <protection/>
    </xf>
    <xf numFmtId="0" fontId="1" fillId="0" borderId="0" xfId="56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19" fillId="0" borderId="0" xfId="55" applyFont="1" applyAlignment="1">
      <alignment/>
      <protection/>
    </xf>
    <xf numFmtId="0" fontId="19" fillId="0" borderId="0" xfId="56" applyFont="1">
      <alignment/>
      <protection/>
    </xf>
    <xf numFmtId="0" fontId="20" fillId="0" borderId="0" xfId="56" applyFont="1">
      <alignment/>
      <protection/>
    </xf>
    <xf numFmtId="0" fontId="16" fillId="0" borderId="0" xfId="57" applyFont="1">
      <alignment/>
      <protection/>
    </xf>
    <xf numFmtId="0" fontId="1" fillId="0" borderId="0" xfId="57">
      <alignment/>
      <protection/>
    </xf>
    <xf numFmtId="0" fontId="19" fillId="0" borderId="0" xfId="57" applyFont="1">
      <alignment/>
      <protection/>
    </xf>
    <xf numFmtId="0" fontId="20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g 10-10 and 10-11" xfId="55"/>
    <cellStyle name="Normal_Fig 10-12" xfId="56"/>
    <cellStyle name="Normal_Fig 10-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05"/>
          <c:w val="0.7847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10.4'!$D$3</c:f>
              <c:strCache>
                <c:ptCount val="1"/>
                <c:pt idx="0">
                  <c:v>Massif area (km2)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10.4'!$A$4:$A$16</c:f>
              <c:strCache/>
            </c:strRef>
          </c:cat>
          <c:val>
            <c:numRef>
              <c:f>'Fig 10.4'!$D$4:$D$16</c:f>
              <c:numCache/>
            </c:numRef>
          </c:val>
        </c:ser>
        <c:ser>
          <c:idx val="1"/>
          <c:order val="1"/>
          <c:tx>
            <c:strRef>
              <c:f>'Fig 10.4'!$E$3</c:f>
              <c:strCache>
                <c:ptCount val="1"/>
                <c:pt idx="0">
                  <c:v>Wilderness area (km2)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10.4'!$A$4:$A$16</c:f>
              <c:strCache/>
            </c:strRef>
          </c:cat>
          <c:val>
            <c:numRef>
              <c:f>'Fig 10.4'!$E$4:$E$16</c:f>
              <c:numCache/>
            </c:numRef>
          </c:val>
        </c:ser>
        <c:axId val="49114068"/>
        <c:axId val="39373429"/>
      </c:bar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73429"/>
        <c:crosses val="autoZero"/>
        <c:auto val="1"/>
        <c:lblOffset val="100"/>
        <c:tickLblSkip val="1"/>
        <c:noMultiLvlLbl val="0"/>
      </c:catAx>
      <c:valAx>
        <c:axId val="39373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4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75"/>
          <c:y val="0.44775"/>
          <c:w val="0.181"/>
          <c:h val="0.09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0525"/>
          <c:w val="0.6382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'[1]10.10'!$F$3</c:f>
              <c:strCache>
                <c:ptCount val="1"/>
                <c:pt idx="0">
                  <c:v>Wilderness area as percentage of massif area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'[1]10.10'!$A$4:$A$16</c:f>
              <c:strCache>
                <c:ptCount val="13"/>
                <c:pt idx="0">
                  <c:v>Alps</c:v>
                </c:pt>
                <c:pt idx="1">
                  <c:v>Appennines</c:v>
                </c:pt>
                <c:pt idx="2">
                  <c:v>Balkans/Southeast Europe</c:v>
                </c:pt>
                <c:pt idx="3">
                  <c:v>British Isles</c:v>
                </c:pt>
                <c:pt idx="4">
                  <c:v>Carpathians</c:v>
                </c:pt>
                <c:pt idx="5">
                  <c:v>Central European middle mountains (BE+GE)</c:v>
                </c:pt>
                <c:pt idx="6">
                  <c:v>Central European middle mountains (CZ, AT, GE)</c:v>
                </c:pt>
                <c:pt idx="7">
                  <c:v>Eastern Mediterranean islands</c:v>
                </c:pt>
                <c:pt idx="8">
                  <c:v>French/Swiss middle mountains</c:v>
                </c:pt>
                <c:pt idx="9">
                  <c:v>Iberian mountains</c:v>
                </c:pt>
                <c:pt idx="10">
                  <c:v>Nordic mountains</c:v>
                </c:pt>
                <c:pt idx="11">
                  <c:v>Pyrenees</c:v>
                </c:pt>
                <c:pt idx="12">
                  <c:v>Western Mediterranean islands</c:v>
                </c:pt>
              </c:strCache>
            </c:strRef>
          </c:cat>
          <c:val>
            <c:numRef>
              <c:f>'[1]10.10'!$F$4:$F$16</c:f>
              <c:numCache>
                <c:ptCount val="13"/>
                <c:pt idx="0">
                  <c:v>8.874197516657457</c:v>
                </c:pt>
                <c:pt idx="1">
                  <c:v>1.6868305044981589</c:v>
                </c:pt>
                <c:pt idx="2">
                  <c:v>6.487705492441489</c:v>
                </c:pt>
                <c:pt idx="3">
                  <c:v>8.011178509757755</c:v>
                </c:pt>
                <c:pt idx="4">
                  <c:v>5.629150452225768</c:v>
                </c:pt>
                <c:pt idx="5">
                  <c:v>2.700514375917217</c:v>
                </c:pt>
                <c:pt idx="6">
                  <c:v>3.222933220823665</c:v>
                </c:pt>
                <c:pt idx="7">
                  <c:v>9.320967566981235</c:v>
                </c:pt>
                <c:pt idx="8">
                  <c:v>2.4962635594166716</c:v>
                </c:pt>
                <c:pt idx="9">
                  <c:v>4.8448669232286825</c:v>
                </c:pt>
                <c:pt idx="10">
                  <c:v>28.363353928071383</c:v>
                </c:pt>
                <c:pt idx="11">
                  <c:v>11.98068795471909</c:v>
                </c:pt>
                <c:pt idx="12">
                  <c:v>2.23590619135984</c:v>
                </c:pt>
              </c:numCache>
            </c:numRef>
          </c:val>
        </c:ser>
        <c:axId val="18816542"/>
        <c:axId val="35131151"/>
      </c:barChart>
      <c:catAx>
        <c:axId val="1881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31151"/>
        <c:crosses val="autoZero"/>
        <c:auto val="1"/>
        <c:lblOffset val="100"/>
        <c:tickLblSkip val="1"/>
        <c:noMultiLvlLbl val="0"/>
      </c:catAx>
      <c:valAx>
        <c:axId val="35131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6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472"/>
          <c:w val="0.2937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5"/>
          <c:w val="0.632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10.6'!$K$3</c:f>
              <c:strCache>
                <c:ptCount val="1"/>
                <c:pt idx="0">
                  <c:v>Wild mountains as percentage of total wilderness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10.6'!$A$4:$A$23</c:f>
              <c:strCache/>
            </c:strRef>
          </c:cat>
          <c:val>
            <c:numRef>
              <c:f>'Fig 10.6'!$K$4:$K$23</c:f>
              <c:numCache/>
            </c:numRef>
          </c:val>
        </c:ser>
        <c:ser>
          <c:idx val="1"/>
          <c:order val="1"/>
          <c:tx>
            <c:strRef>
              <c:f>'Fig 10.6'!$L$3</c:f>
              <c:strCache>
                <c:ptCount val="1"/>
                <c:pt idx="0">
                  <c:v>Wild mountains as percentage of mountainous area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10.6'!$A$4:$A$23</c:f>
              <c:strCache/>
            </c:strRef>
          </c:cat>
          <c:val>
            <c:numRef>
              <c:f>'Fig 10.6'!$L$4:$L$23</c:f>
              <c:numCache/>
            </c:numRef>
          </c:val>
        </c:ser>
        <c:axId val="47744904"/>
        <c:axId val="27050953"/>
      </c:bar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50953"/>
        <c:crosses val="autoZero"/>
        <c:auto val="1"/>
        <c:lblOffset val="100"/>
        <c:tickLblSkip val="1"/>
        <c:noMultiLvlLbl val="0"/>
      </c:catAx>
      <c:valAx>
        <c:axId val="27050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4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5"/>
          <c:y val="0.417"/>
          <c:w val="0.33575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55"/>
          <c:w val="0.622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10.7'!$K$3</c:f>
              <c:strCache>
                <c:ptCount val="1"/>
                <c:pt idx="0">
                  <c:v>Wild mountains as percentage of total wilderness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10.7'!$A$4:$A$11</c:f>
              <c:strCache/>
            </c:strRef>
          </c:cat>
          <c:val>
            <c:numRef>
              <c:f>'Fig 10.7'!$K$4:$K$11</c:f>
              <c:numCache/>
            </c:numRef>
          </c:val>
        </c:ser>
        <c:ser>
          <c:idx val="1"/>
          <c:order val="1"/>
          <c:tx>
            <c:strRef>
              <c:f>'Fig 10.7'!$L$3</c:f>
              <c:strCache>
                <c:ptCount val="1"/>
                <c:pt idx="0">
                  <c:v>Wild mountains as percentage of mountainous area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10.7'!$A$4:$A$11</c:f>
              <c:strCache/>
            </c:strRef>
          </c:cat>
          <c:val>
            <c:numRef>
              <c:f>'Fig 10.7'!$L$4:$L$11</c:f>
              <c:numCache/>
            </c:numRef>
          </c:val>
        </c:ser>
        <c:axId val="42131986"/>
        <c:axId val="43643555"/>
      </c:bar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43555"/>
        <c:crosses val="autoZero"/>
        <c:auto val="1"/>
        <c:lblOffset val="100"/>
        <c:tickLblSkip val="1"/>
        <c:noMultiLvlLbl val="0"/>
      </c:catAx>
      <c:valAx>
        <c:axId val="43643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31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402"/>
          <c:w val="0.33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16</xdr:row>
      <xdr:rowOff>28575</xdr:rowOff>
    </xdr:from>
    <xdr:to>
      <xdr:col>5</xdr:col>
      <xdr:colOff>971550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266700" y="3076575"/>
        <a:ext cx="76676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16</xdr:row>
      <xdr:rowOff>133350</xdr:rowOff>
    </xdr:from>
    <xdr:to>
      <xdr:col>5</xdr:col>
      <xdr:colOff>304800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571500" y="3181350"/>
        <a:ext cx="87439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24</xdr:row>
      <xdr:rowOff>47625</xdr:rowOff>
    </xdr:from>
    <xdr:to>
      <xdr:col>6</xdr:col>
      <xdr:colOff>1104900</xdr:colOff>
      <xdr:row>49</xdr:row>
      <xdr:rowOff>95250</xdr:rowOff>
    </xdr:to>
    <xdr:graphicFrame>
      <xdr:nvGraphicFramePr>
        <xdr:cNvPr id="1" name="Chart 2"/>
        <xdr:cNvGraphicFramePr/>
      </xdr:nvGraphicFramePr>
      <xdr:xfrm>
        <a:off x="685800" y="4600575"/>
        <a:ext cx="83439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12</xdr:row>
      <xdr:rowOff>104775</xdr:rowOff>
    </xdr:from>
    <xdr:to>
      <xdr:col>4</xdr:col>
      <xdr:colOff>1171575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409575" y="2362200"/>
        <a:ext cx="5886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MP2010\4.0.2\Reports\Europes%20Mountains\Graphs\graphs%20that%20are%20done\Fig%2010-10%20and%2010-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10"/>
      <sheetName val="10.11"/>
    </sheetNames>
    <sheetDataSet>
      <sheetData sheetId="0">
        <row r="3">
          <cell r="F3" t="str">
            <v>Wilderness area as percentage of massif area</v>
          </cell>
        </row>
        <row r="4">
          <cell r="A4" t="str">
            <v>Alps</v>
          </cell>
          <cell r="F4">
            <v>8.874197516657457</v>
          </cell>
        </row>
        <row r="5">
          <cell r="A5" t="str">
            <v>Appennines</v>
          </cell>
          <cell r="F5">
            <v>1.6868305044981589</v>
          </cell>
        </row>
        <row r="6">
          <cell r="A6" t="str">
            <v>Balkans/Southeast Europe</v>
          </cell>
          <cell r="F6">
            <v>6.487705492441489</v>
          </cell>
        </row>
        <row r="7">
          <cell r="A7" t="str">
            <v>British Isles</v>
          </cell>
          <cell r="F7">
            <v>8.011178509757755</v>
          </cell>
        </row>
        <row r="8">
          <cell r="A8" t="str">
            <v>Carpathians</v>
          </cell>
          <cell r="F8">
            <v>5.629150452225768</v>
          </cell>
        </row>
        <row r="9">
          <cell r="A9" t="str">
            <v>Central European middle mountains (BE+GE)</v>
          </cell>
          <cell r="F9">
            <v>2.700514375917217</v>
          </cell>
        </row>
        <row r="10">
          <cell r="A10" t="str">
            <v>Central European middle mountains (CZ, AT, GE)</v>
          </cell>
          <cell r="F10">
            <v>3.222933220823665</v>
          </cell>
        </row>
        <row r="11">
          <cell r="A11" t="str">
            <v>Eastern Mediterranean islands</v>
          </cell>
          <cell r="F11">
            <v>9.320967566981235</v>
          </cell>
        </row>
        <row r="12">
          <cell r="A12" t="str">
            <v>French/Swiss middle mountains</v>
          </cell>
          <cell r="F12">
            <v>2.4962635594166716</v>
          </cell>
        </row>
        <row r="13">
          <cell r="A13" t="str">
            <v>Iberian mountains</v>
          </cell>
          <cell r="F13">
            <v>4.8448669232286825</v>
          </cell>
        </row>
        <row r="14">
          <cell r="A14" t="str">
            <v>Nordic mountains</v>
          </cell>
          <cell r="F14">
            <v>28.363353928071383</v>
          </cell>
        </row>
        <row r="15">
          <cell r="A15" t="str">
            <v>Pyrenees</v>
          </cell>
          <cell r="F15">
            <v>11.98068795471909</v>
          </cell>
        </row>
        <row r="16">
          <cell r="A16" t="str">
            <v>Western Mediterranean islands</v>
          </cell>
          <cell r="F16">
            <v>2.23590619135984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8515625" style="1" customWidth="1"/>
    <col min="2" max="2" width="19.7109375" style="1" customWidth="1"/>
    <col min="3" max="3" width="10.8515625" style="1" customWidth="1"/>
    <col min="4" max="4" width="15.8515625" style="1" customWidth="1"/>
    <col min="5" max="5" width="20.140625" style="1" customWidth="1"/>
    <col min="6" max="6" width="40.7109375" style="1" customWidth="1"/>
    <col min="7" max="16384" width="9.140625" style="1" customWidth="1"/>
  </cols>
  <sheetData>
    <row r="1" spans="1:8" ht="15">
      <c r="A1" s="5" t="s">
        <v>19</v>
      </c>
      <c r="B1" s="5"/>
      <c r="C1" s="5"/>
      <c r="D1" s="5"/>
      <c r="E1" s="5"/>
      <c r="F1" s="5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s="2" customFormat="1" ht="1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/>
      <c r="H3" s="6"/>
    </row>
    <row r="4" spans="1:8" ht="15">
      <c r="A4" s="5" t="s">
        <v>6</v>
      </c>
      <c r="B4" s="5">
        <v>3084955</v>
      </c>
      <c r="C4" s="5">
        <v>273765</v>
      </c>
      <c r="D4" s="5">
        <f aca="true" t="shared" si="0" ref="D4:D16">B4*H4</f>
        <v>192755.78408128503</v>
      </c>
      <c r="E4" s="5">
        <f aca="true" t="shared" si="1" ref="E4:E16">C4*H4</f>
        <v>17105.529004155003</v>
      </c>
      <c r="F4" s="5">
        <f aca="true" t="shared" si="2" ref="F4:F16">(E4/D4)*100</f>
        <v>8.874197516657457</v>
      </c>
      <c r="G4" s="5"/>
      <c r="H4" s="5">
        <v>0.06248252700000001</v>
      </c>
    </row>
    <row r="5" spans="1:8" ht="15">
      <c r="A5" s="5" t="s">
        <v>7</v>
      </c>
      <c r="B5" s="5">
        <v>1785953</v>
      </c>
      <c r="C5" s="5">
        <v>30126</v>
      </c>
      <c r="D5" s="5">
        <f t="shared" si="0"/>
        <v>111590.85654323101</v>
      </c>
      <c r="E5" s="5">
        <f t="shared" si="1"/>
        <v>1882.3486084020003</v>
      </c>
      <c r="F5" s="5">
        <f t="shared" si="2"/>
        <v>1.6868305044981589</v>
      </c>
      <c r="G5" s="5"/>
      <c r="H5" s="5">
        <v>0.06248252700000001</v>
      </c>
    </row>
    <row r="6" spans="1:8" ht="15">
      <c r="A6" s="5" t="s">
        <v>8</v>
      </c>
      <c r="B6" s="5">
        <v>5051524</v>
      </c>
      <c r="C6" s="5">
        <v>327728</v>
      </c>
      <c r="D6" s="5">
        <f t="shared" si="0"/>
        <v>315631.98472114804</v>
      </c>
      <c r="E6" s="5">
        <f t="shared" si="1"/>
        <v>20477.273608656003</v>
      </c>
      <c r="F6" s="5">
        <f t="shared" si="2"/>
        <v>6.487705492441489</v>
      </c>
      <c r="G6" s="5"/>
      <c r="H6" s="5">
        <v>0.06248252700000001</v>
      </c>
    </row>
    <row r="7" spans="1:8" ht="15">
      <c r="A7" s="5" t="s">
        <v>9</v>
      </c>
      <c r="B7" s="5">
        <v>1151853</v>
      </c>
      <c r="C7" s="5">
        <v>92277</v>
      </c>
      <c r="D7" s="5">
        <f t="shared" si="0"/>
        <v>71970.68617253102</v>
      </c>
      <c r="E7" s="5">
        <f t="shared" si="1"/>
        <v>5765.700143979001</v>
      </c>
      <c r="F7" s="5">
        <f t="shared" si="2"/>
        <v>8.011178509757755</v>
      </c>
      <c r="G7" s="5"/>
      <c r="H7" s="5">
        <v>0.06248252700000001</v>
      </c>
    </row>
    <row r="8" spans="1:8" ht="15">
      <c r="A8" s="5" t="s">
        <v>10</v>
      </c>
      <c r="B8" s="5">
        <v>2211506</v>
      </c>
      <c r="C8" s="5">
        <v>124489</v>
      </c>
      <c r="D8" s="5">
        <f t="shared" si="0"/>
        <v>138180.48335566203</v>
      </c>
      <c r="E8" s="5">
        <f t="shared" si="1"/>
        <v>7778.387303703002</v>
      </c>
      <c r="F8" s="5">
        <f t="shared" si="2"/>
        <v>5.629150452225768</v>
      </c>
      <c r="G8" s="5"/>
      <c r="H8" s="5">
        <v>0.06248252700000001</v>
      </c>
    </row>
    <row r="9" spans="1:8" ht="15">
      <c r="A9" s="5" t="s">
        <v>11</v>
      </c>
      <c r="B9" s="5">
        <v>612587</v>
      </c>
      <c r="C9" s="5">
        <v>16543</v>
      </c>
      <c r="D9" s="5">
        <f t="shared" si="0"/>
        <v>38275.983767349004</v>
      </c>
      <c r="E9" s="5">
        <f t="shared" si="1"/>
        <v>1033.6484441610003</v>
      </c>
      <c r="F9" s="5">
        <f t="shared" si="2"/>
        <v>2.700514375917217</v>
      </c>
      <c r="G9" s="5"/>
      <c r="H9" s="5">
        <v>0.06248252700000001</v>
      </c>
    </row>
    <row r="10" spans="1:8" ht="15">
      <c r="A10" s="5" t="s">
        <v>12</v>
      </c>
      <c r="B10" s="5">
        <v>725271</v>
      </c>
      <c r="C10" s="5">
        <v>23375</v>
      </c>
      <c r="D10" s="5">
        <f t="shared" si="0"/>
        <v>45316.764839817006</v>
      </c>
      <c r="E10" s="5">
        <f t="shared" si="1"/>
        <v>1460.5290686250003</v>
      </c>
      <c r="F10" s="5">
        <f t="shared" si="2"/>
        <v>3.222933220823665</v>
      </c>
      <c r="G10" s="5"/>
      <c r="H10" s="5">
        <v>0.06248252700000001</v>
      </c>
    </row>
    <row r="11" spans="1:8" ht="15">
      <c r="A11" s="5" t="s">
        <v>13</v>
      </c>
      <c r="B11" s="5">
        <v>276570</v>
      </c>
      <c r="C11" s="5">
        <v>25779</v>
      </c>
      <c r="D11" s="5">
        <f t="shared" si="0"/>
        <v>17280.792492390003</v>
      </c>
      <c r="E11" s="5">
        <f t="shared" si="1"/>
        <v>1610.7370635330003</v>
      </c>
      <c r="F11" s="5">
        <f t="shared" si="2"/>
        <v>9.320967566981235</v>
      </c>
      <c r="G11" s="5"/>
      <c r="H11" s="5">
        <v>0.06248252700000001</v>
      </c>
    </row>
    <row r="12" spans="1:8" ht="15">
      <c r="A12" s="5" t="s">
        <v>14</v>
      </c>
      <c r="B12" s="5">
        <v>1307394</v>
      </c>
      <c r="C12" s="5">
        <v>32636</v>
      </c>
      <c r="D12" s="5">
        <f t="shared" si="0"/>
        <v>81689.28090463801</v>
      </c>
      <c r="E12" s="5">
        <f t="shared" si="1"/>
        <v>2039.1797511720004</v>
      </c>
      <c r="F12" s="5">
        <f t="shared" si="2"/>
        <v>2.4962635594166716</v>
      </c>
      <c r="G12" s="5"/>
      <c r="H12" s="5">
        <v>0.06248252700000001</v>
      </c>
    </row>
    <row r="13" spans="1:8" ht="15">
      <c r="A13" s="5" t="s">
        <v>15</v>
      </c>
      <c r="B13" s="5">
        <v>4201973</v>
      </c>
      <c r="C13" s="5">
        <v>203580</v>
      </c>
      <c r="D13" s="5">
        <f t="shared" si="0"/>
        <v>262549.89142577106</v>
      </c>
      <c r="E13" s="5">
        <f t="shared" si="1"/>
        <v>12720.192846660002</v>
      </c>
      <c r="F13" s="5">
        <f t="shared" si="2"/>
        <v>4.8448669232286825</v>
      </c>
      <c r="G13" s="5"/>
      <c r="H13" s="5">
        <v>0.06248252700000001</v>
      </c>
    </row>
    <row r="14" spans="1:8" ht="15">
      <c r="A14" s="5" t="s">
        <v>16</v>
      </c>
      <c r="B14" s="5">
        <v>6655098</v>
      </c>
      <c r="C14" s="5">
        <v>1887609</v>
      </c>
      <c r="D14" s="5">
        <f t="shared" si="0"/>
        <v>415827.34047264606</v>
      </c>
      <c r="E14" s="5">
        <f t="shared" si="1"/>
        <v>117942.58030794302</v>
      </c>
      <c r="F14" s="5">
        <f t="shared" si="2"/>
        <v>28.363353928071383</v>
      </c>
      <c r="G14" s="5"/>
      <c r="H14" s="5">
        <v>0.06248252700000001</v>
      </c>
    </row>
    <row r="15" spans="1:8" ht="15">
      <c r="A15" s="5" t="s">
        <v>17</v>
      </c>
      <c r="B15" s="5">
        <v>880901</v>
      </c>
      <c r="C15" s="5">
        <v>105538</v>
      </c>
      <c r="D15" s="5">
        <f t="shared" si="0"/>
        <v>55040.920516827005</v>
      </c>
      <c r="E15" s="5">
        <f t="shared" si="1"/>
        <v>6594.280934526001</v>
      </c>
      <c r="F15" s="5">
        <f t="shared" si="2"/>
        <v>11.98068795471909</v>
      </c>
      <c r="G15" s="5"/>
      <c r="H15" s="5">
        <v>0.06248252700000001</v>
      </c>
    </row>
    <row r="16" spans="1:8" ht="15">
      <c r="A16" s="5" t="s">
        <v>18</v>
      </c>
      <c r="B16" s="5">
        <v>384229</v>
      </c>
      <c r="C16" s="5">
        <v>8591</v>
      </c>
      <c r="D16" s="5">
        <f t="shared" si="0"/>
        <v>24007.598866683005</v>
      </c>
      <c r="E16" s="5">
        <f t="shared" si="1"/>
        <v>536.7873894570001</v>
      </c>
      <c r="F16" s="5">
        <f t="shared" si="2"/>
        <v>2.23590619135984</v>
      </c>
      <c r="G16" s="5"/>
      <c r="H16" s="5">
        <v>0.06248252700000001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/>
  <cols>
    <col min="1" max="1" width="57.8515625" style="1" bestFit="1" customWidth="1"/>
    <col min="2" max="2" width="17.28125" style="1" bestFit="1" customWidth="1"/>
    <col min="3" max="3" width="21.7109375" style="1" bestFit="1" customWidth="1"/>
    <col min="4" max="4" width="16.8515625" style="1" bestFit="1" customWidth="1"/>
    <col min="5" max="5" width="21.421875" style="1" bestFit="1" customWidth="1"/>
    <col min="6" max="6" width="41.8515625" style="1" bestFit="1" customWidth="1"/>
    <col min="7" max="16384" width="9.140625" style="1" customWidth="1"/>
  </cols>
  <sheetData>
    <row r="1" spans="1:8" ht="15">
      <c r="A1" s="7" t="s">
        <v>20</v>
      </c>
      <c r="B1" s="5"/>
      <c r="C1" s="5"/>
      <c r="D1" s="5"/>
      <c r="E1" s="5"/>
      <c r="F1" s="5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/>
      <c r="H3" s="6"/>
    </row>
    <row r="4" spans="1:8" ht="15">
      <c r="A4" s="5" t="s">
        <v>6</v>
      </c>
      <c r="B4" s="5">
        <v>3084955</v>
      </c>
      <c r="C4" s="5">
        <v>273765</v>
      </c>
      <c r="D4" s="5">
        <f aca="true" t="shared" si="0" ref="D4:D16">B4*H4</f>
        <v>192755.78408128503</v>
      </c>
      <c r="E4" s="5">
        <f aca="true" t="shared" si="1" ref="E4:E16">C4*H4</f>
        <v>17105.529004155003</v>
      </c>
      <c r="F4" s="5">
        <f aca="true" t="shared" si="2" ref="F4:F16">(E4/D4)*100</f>
        <v>8.874197516657457</v>
      </c>
      <c r="G4" s="5"/>
      <c r="H4" s="5">
        <v>0.06248252700000001</v>
      </c>
    </row>
    <row r="5" spans="1:8" ht="15">
      <c r="A5" s="5" t="s">
        <v>7</v>
      </c>
      <c r="B5" s="5">
        <v>1785953</v>
      </c>
      <c r="C5" s="5">
        <v>30126</v>
      </c>
      <c r="D5" s="5">
        <f t="shared" si="0"/>
        <v>111590.85654323101</v>
      </c>
      <c r="E5" s="5">
        <f t="shared" si="1"/>
        <v>1882.3486084020003</v>
      </c>
      <c r="F5" s="5">
        <f t="shared" si="2"/>
        <v>1.6868305044981589</v>
      </c>
      <c r="G5" s="5"/>
      <c r="H5" s="5">
        <v>0.06248252700000001</v>
      </c>
    </row>
    <row r="6" spans="1:8" ht="15">
      <c r="A6" s="5" t="s">
        <v>8</v>
      </c>
      <c r="B6" s="5">
        <v>5051524</v>
      </c>
      <c r="C6" s="5">
        <v>327728</v>
      </c>
      <c r="D6" s="5">
        <f t="shared" si="0"/>
        <v>315631.98472114804</v>
      </c>
      <c r="E6" s="5">
        <f t="shared" si="1"/>
        <v>20477.273608656003</v>
      </c>
      <c r="F6" s="5">
        <f t="shared" si="2"/>
        <v>6.487705492441489</v>
      </c>
      <c r="G6" s="5"/>
      <c r="H6" s="5">
        <v>0.06248252700000001</v>
      </c>
    </row>
    <row r="7" spans="1:8" ht="15">
      <c r="A7" s="5" t="s">
        <v>9</v>
      </c>
      <c r="B7" s="5">
        <v>1151853</v>
      </c>
      <c r="C7" s="5">
        <v>92277</v>
      </c>
      <c r="D7" s="5">
        <f t="shared" si="0"/>
        <v>71970.68617253102</v>
      </c>
      <c r="E7" s="5">
        <f t="shared" si="1"/>
        <v>5765.700143979001</v>
      </c>
      <c r="F7" s="5">
        <f t="shared" si="2"/>
        <v>8.011178509757755</v>
      </c>
      <c r="G7" s="5"/>
      <c r="H7" s="5">
        <v>0.06248252700000001</v>
      </c>
    </row>
    <row r="8" spans="1:8" ht="15">
      <c r="A8" s="5" t="s">
        <v>10</v>
      </c>
      <c r="B8" s="5">
        <v>2211506</v>
      </c>
      <c r="C8" s="5">
        <v>124489</v>
      </c>
      <c r="D8" s="5">
        <f t="shared" si="0"/>
        <v>138180.48335566203</v>
      </c>
      <c r="E8" s="5">
        <f t="shared" si="1"/>
        <v>7778.387303703002</v>
      </c>
      <c r="F8" s="5">
        <f t="shared" si="2"/>
        <v>5.629150452225768</v>
      </c>
      <c r="G8" s="5"/>
      <c r="H8" s="5">
        <v>0.06248252700000001</v>
      </c>
    </row>
    <row r="9" spans="1:8" ht="15">
      <c r="A9" s="5" t="s">
        <v>11</v>
      </c>
      <c r="B9" s="5">
        <v>612587</v>
      </c>
      <c r="C9" s="5">
        <v>16543</v>
      </c>
      <c r="D9" s="5">
        <f t="shared" si="0"/>
        <v>38275.983767349004</v>
      </c>
      <c r="E9" s="5">
        <f t="shared" si="1"/>
        <v>1033.6484441610003</v>
      </c>
      <c r="F9" s="5">
        <f t="shared" si="2"/>
        <v>2.700514375917217</v>
      </c>
      <c r="G9" s="5"/>
      <c r="H9" s="5">
        <v>0.06248252700000001</v>
      </c>
    </row>
    <row r="10" spans="1:8" ht="15">
      <c r="A10" s="5" t="s">
        <v>12</v>
      </c>
      <c r="B10" s="5">
        <v>725271</v>
      </c>
      <c r="C10" s="5">
        <v>23375</v>
      </c>
      <c r="D10" s="5">
        <f t="shared" si="0"/>
        <v>45316.764839817006</v>
      </c>
      <c r="E10" s="5">
        <f t="shared" si="1"/>
        <v>1460.5290686250003</v>
      </c>
      <c r="F10" s="5">
        <f t="shared" si="2"/>
        <v>3.222933220823665</v>
      </c>
      <c r="G10" s="5"/>
      <c r="H10" s="5">
        <v>0.06248252700000001</v>
      </c>
    </row>
    <row r="11" spans="1:8" ht="15">
      <c r="A11" s="5" t="s">
        <v>13</v>
      </c>
      <c r="B11" s="5">
        <v>276570</v>
      </c>
      <c r="C11" s="5">
        <v>25779</v>
      </c>
      <c r="D11" s="5">
        <f t="shared" si="0"/>
        <v>17280.792492390003</v>
      </c>
      <c r="E11" s="5">
        <f t="shared" si="1"/>
        <v>1610.7370635330003</v>
      </c>
      <c r="F11" s="5">
        <f t="shared" si="2"/>
        <v>9.320967566981235</v>
      </c>
      <c r="G11" s="5"/>
      <c r="H11" s="5">
        <v>0.06248252700000001</v>
      </c>
    </row>
    <row r="12" spans="1:8" ht="15">
      <c r="A12" s="5" t="s">
        <v>14</v>
      </c>
      <c r="B12" s="5">
        <v>1307394</v>
      </c>
      <c r="C12" s="5">
        <v>32636</v>
      </c>
      <c r="D12" s="5">
        <f t="shared" si="0"/>
        <v>81689.28090463801</v>
      </c>
      <c r="E12" s="5">
        <f t="shared" si="1"/>
        <v>2039.1797511720004</v>
      </c>
      <c r="F12" s="5">
        <f t="shared" si="2"/>
        <v>2.4962635594166716</v>
      </c>
      <c r="G12" s="5"/>
      <c r="H12" s="5">
        <v>0.06248252700000001</v>
      </c>
    </row>
    <row r="13" spans="1:8" ht="15">
      <c r="A13" s="5" t="s">
        <v>15</v>
      </c>
      <c r="B13" s="5">
        <v>4201973</v>
      </c>
      <c r="C13" s="5">
        <v>203580</v>
      </c>
      <c r="D13" s="5">
        <f t="shared" si="0"/>
        <v>262549.89142577106</v>
      </c>
      <c r="E13" s="5">
        <f t="shared" si="1"/>
        <v>12720.192846660002</v>
      </c>
      <c r="F13" s="5">
        <f t="shared" si="2"/>
        <v>4.8448669232286825</v>
      </c>
      <c r="G13" s="5"/>
      <c r="H13" s="5">
        <v>0.06248252700000001</v>
      </c>
    </row>
    <row r="14" spans="1:8" ht="15">
      <c r="A14" s="5" t="s">
        <v>16</v>
      </c>
      <c r="B14" s="5">
        <v>6655098</v>
      </c>
      <c r="C14" s="5">
        <v>1887609</v>
      </c>
      <c r="D14" s="5">
        <f t="shared" si="0"/>
        <v>415827.34047264606</v>
      </c>
      <c r="E14" s="5">
        <f t="shared" si="1"/>
        <v>117942.58030794302</v>
      </c>
      <c r="F14" s="5">
        <f t="shared" si="2"/>
        <v>28.363353928071383</v>
      </c>
      <c r="G14" s="5"/>
      <c r="H14" s="5">
        <v>0.06248252700000001</v>
      </c>
    </row>
    <row r="15" spans="1:8" ht="15">
      <c r="A15" s="5" t="s">
        <v>17</v>
      </c>
      <c r="B15" s="5">
        <v>880901</v>
      </c>
      <c r="C15" s="5">
        <v>105538</v>
      </c>
      <c r="D15" s="5">
        <f t="shared" si="0"/>
        <v>55040.920516827005</v>
      </c>
      <c r="E15" s="5">
        <f t="shared" si="1"/>
        <v>6594.280934526001</v>
      </c>
      <c r="F15" s="5">
        <f t="shared" si="2"/>
        <v>11.98068795471909</v>
      </c>
      <c r="G15" s="5"/>
      <c r="H15" s="5">
        <v>0.06248252700000001</v>
      </c>
    </row>
    <row r="16" spans="1:8" ht="15">
      <c r="A16" s="5" t="s">
        <v>18</v>
      </c>
      <c r="B16" s="5">
        <v>384229</v>
      </c>
      <c r="C16" s="5">
        <v>8591</v>
      </c>
      <c r="D16" s="5">
        <f t="shared" si="0"/>
        <v>24007.598866683005</v>
      </c>
      <c r="E16" s="5">
        <f t="shared" si="1"/>
        <v>536.7873894570001</v>
      </c>
      <c r="F16" s="5">
        <f t="shared" si="2"/>
        <v>2.23590619135984</v>
      </c>
      <c r="G16" s="5"/>
      <c r="H16" s="5">
        <v>0.06248252700000001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7.7109375" style="4" customWidth="1"/>
    <col min="3" max="3" width="18.00390625" style="4" customWidth="1"/>
    <col min="4" max="4" width="32.00390625" style="4" customWidth="1"/>
    <col min="5" max="5" width="21.8515625" style="4" customWidth="1"/>
    <col min="6" max="6" width="20.140625" style="4" customWidth="1"/>
    <col min="7" max="7" width="25.00390625" style="4" customWidth="1"/>
    <col min="8" max="8" width="25.28125" style="4" customWidth="1"/>
    <col min="9" max="9" width="21.00390625" style="4" customWidth="1"/>
    <col min="10" max="10" width="15.7109375" style="4" customWidth="1"/>
    <col min="11" max="11" width="46.00390625" style="4" customWidth="1"/>
    <col min="12" max="12" width="47.28125" style="4" customWidth="1"/>
    <col min="13" max="16384" width="9.140625" style="4" customWidth="1"/>
  </cols>
  <sheetData>
    <row r="1" spans="1:12" ht="15">
      <c r="A1" s="8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3" customFormat="1" ht="15">
      <c r="A3" s="9" t="s">
        <v>21</v>
      </c>
      <c r="B3" s="9" t="s">
        <v>22</v>
      </c>
      <c r="C3" s="9" t="s">
        <v>1</v>
      </c>
      <c r="D3" s="9" t="s">
        <v>23</v>
      </c>
      <c r="E3" s="9" t="s">
        <v>2</v>
      </c>
      <c r="F3" s="9" t="s">
        <v>24</v>
      </c>
      <c r="G3" s="9" t="s">
        <v>25</v>
      </c>
      <c r="H3" s="9" t="s">
        <v>26</v>
      </c>
      <c r="I3" s="9" t="s">
        <v>4</v>
      </c>
      <c r="J3" s="9"/>
      <c r="K3" s="9" t="s">
        <v>27</v>
      </c>
      <c r="L3" s="9" t="s">
        <v>28</v>
      </c>
    </row>
    <row r="4" spans="1:12" ht="15">
      <c r="A4" s="8" t="s">
        <v>29</v>
      </c>
      <c r="B4" s="8">
        <v>1342827</v>
      </c>
      <c r="C4" s="8">
        <v>990758</v>
      </c>
      <c r="D4" s="8">
        <v>82438</v>
      </c>
      <c r="E4" s="8">
        <v>86824</v>
      </c>
      <c r="F4" s="8">
        <f aca="true" t="shared" si="0" ref="F4:F23">B4*0.062482527</f>
        <v>83903.22428382901</v>
      </c>
      <c r="G4" s="8">
        <f aca="true" t="shared" si="1" ref="G4:G23">C4*J4</f>
        <v>61905.06348546601</v>
      </c>
      <c r="H4" s="8">
        <f aca="true" t="shared" si="2" ref="H4:H23">D4*J4</f>
        <v>5150.934560826001</v>
      </c>
      <c r="I4" s="8">
        <f aca="true" t="shared" si="3" ref="I4:I23">E4*J4</f>
        <v>5424.982924248001</v>
      </c>
      <c r="J4" s="8">
        <f aca="true" t="shared" si="4" ref="J4:J23">F4/B4</f>
        <v>0.06248252700000001</v>
      </c>
      <c r="K4" s="8">
        <f aca="true" t="shared" si="5" ref="K4:K23">(H4/I4)*100</f>
        <v>94.94840136367824</v>
      </c>
      <c r="L4" s="8">
        <f aca="true" t="shared" si="6" ref="L4:L23">(H4/G4)*100</f>
        <v>8.320699908554865</v>
      </c>
    </row>
    <row r="5" spans="1:12" ht="15">
      <c r="A5" s="8" t="s">
        <v>30</v>
      </c>
      <c r="B5" s="8">
        <v>490575</v>
      </c>
      <c r="C5" s="8">
        <v>21449</v>
      </c>
      <c r="D5" s="8">
        <v>440</v>
      </c>
      <c r="E5" s="8">
        <v>1860</v>
      </c>
      <c r="F5" s="8">
        <f t="shared" si="0"/>
        <v>30652.365683025</v>
      </c>
      <c r="G5" s="8">
        <f t="shared" si="1"/>
        <v>1340.187721623</v>
      </c>
      <c r="H5" s="8">
        <f t="shared" si="2"/>
        <v>27.492311880000003</v>
      </c>
      <c r="I5" s="8">
        <f t="shared" si="3"/>
        <v>116.21750022</v>
      </c>
      <c r="J5" s="8">
        <f t="shared" si="4"/>
        <v>0.062482527</v>
      </c>
      <c r="K5" s="8">
        <f t="shared" si="5"/>
        <v>23.655913978494624</v>
      </c>
      <c r="L5" s="8">
        <f t="shared" si="6"/>
        <v>2.0513776866054365</v>
      </c>
    </row>
    <row r="6" spans="1:12" ht="15">
      <c r="A6" s="8" t="s">
        <v>31</v>
      </c>
      <c r="B6" s="8">
        <v>1772166</v>
      </c>
      <c r="C6" s="8">
        <v>863885</v>
      </c>
      <c r="D6" s="8">
        <v>49823</v>
      </c>
      <c r="E6" s="8">
        <v>57833</v>
      </c>
      <c r="F6" s="8">
        <f t="shared" si="0"/>
        <v>110729.40994348201</v>
      </c>
      <c r="G6" s="8">
        <f t="shared" si="1"/>
        <v>53977.717837395</v>
      </c>
      <c r="H6" s="8">
        <f t="shared" si="2"/>
        <v>3113.066942721</v>
      </c>
      <c r="I6" s="8">
        <f t="shared" si="3"/>
        <v>3613.5519839910003</v>
      </c>
      <c r="J6" s="8">
        <f t="shared" si="4"/>
        <v>0.062482527</v>
      </c>
      <c r="K6" s="8">
        <f t="shared" si="5"/>
        <v>86.14977607940104</v>
      </c>
      <c r="L6" s="8">
        <f t="shared" si="6"/>
        <v>5.767318566707375</v>
      </c>
    </row>
    <row r="7" spans="1:12" ht="15">
      <c r="A7" s="8" t="s">
        <v>32</v>
      </c>
      <c r="B7" s="8">
        <v>147919</v>
      </c>
      <c r="C7" s="8">
        <v>68095</v>
      </c>
      <c r="D7" s="8">
        <v>241</v>
      </c>
      <c r="E7" s="8">
        <v>850</v>
      </c>
      <c r="F7" s="8">
        <f t="shared" si="0"/>
        <v>9242.352911313</v>
      </c>
      <c r="G7" s="8">
        <f t="shared" si="1"/>
        <v>4254.747676065001</v>
      </c>
      <c r="H7" s="8">
        <f t="shared" si="2"/>
        <v>15.058289007</v>
      </c>
      <c r="I7" s="8">
        <f t="shared" si="3"/>
        <v>53.110147950000005</v>
      </c>
      <c r="J7" s="8">
        <f t="shared" si="4"/>
        <v>0.062482527</v>
      </c>
      <c r="K7" s="8">
        <f t="shared" si="5"/>
        <v>28.352941176470587</v>
      </c>
      <c r="L7" s="8">
        <f t="shared" si="6"/>
        <v>0.3539173213892356</v>
      </c>
    </row>
    <row r="8" spans="1:12" ht="15">
      <c r="A8" s="8" t="s">
        <v>33</v>
      </c>
      <c r="B8" s="8">
        <v>1262116</v>
      </c>
      <c r="C8" s="8">
        <v>410785</v>
      </c>
      <c r="D8" s="8">
        <v>14216</v>
      </c>
      <c r="E8" s="8">
        <v>26601</v>
      </c>
      <c r="F8" s="8">
        <f t="shared" si="0"/>
        <v>78860.19704713201</v>
      </c>
      <c r="G8" s="8">
        <f t="shared" si="1"/>
        <v>25666.884853695003</v>
      </c>
      <c r="H8" s="8">
        <f t="shared" si="2"/>
        <v>888.2516038320001</v>
      </c>
      <c r="I8" s="8">
        <f t="shared" si="3"/>
        <v>1662.0977007270003</v>
      </c>
      <c r="J8" s="8">
        <f t="shared" si="4"/>
        <v>0.06248252700000001</v>
      </c>
      <c r="K8" s="8">
        <f t="shared" si="5"/>
        <v>53.44159993985188</v>
      </c>
      <c r="L8" s="8">
        <f t="shared" si="6"/>
        <v>3.4606911157904987</v>
      </c>
    </row>
    <row r="9" spans="1:12" ht="15">
      <c r="A9" s="8" t="s">
        <v>34</v>
      </c>
      <c r="B9" s="8">
        <v>5404604</v>
      </c>
      <c r="C9" s="8">
        <v>80337</v>
      </c>
      <c r="D9" s="8">
        <v>27954</v>
      </c>
      <c r="E9" s="8">
        <v>960059</v>
      </c>
      <c r="F9" s="8">
        <f t="shared" si="0"/>
        <v>337693.315354308</v>
      </c>
      <c r="G9" s="8">
        <f t="shared" si="1"/>
        <v>5019.658771599</v>
      </c>
      <c r="H9" s="8">
        <f t="shared" si="2"/>
        <v>1746.636559758</v>
      </c>
      <c r="I9" s="8">
        <f t="shared" si="3"/>
        <v>59986.912389093</v>
      </c>
      <c r="J9" s="8">
        <f t="shared" si="4"/>
        <v>0.062482526999999996</v>
      </c>
      <c r="K9" s="8">
        <f t="shared" si="5"/>
        <v>2.91169605201347</v>
      </c>
      <c r="L9" s="8">
        <f t="shared" si="6"/>
        <v>34.79592217782591</v>
      </c>
    </row>
    <row r="10" spans="1:12" ht="15">
      <c r="A10" s="8" t="s">
        <v>35</v>
      </c>
      <c r="B10" s="8">
        <v>8766806</v>
      </c>
      <c r="C10" s="8">
        <v>2197834</v>
      </c>
      <c r="D10" s="8">
        <v>153257</v>
      </c>
      <c r="E10" s="8">
        <v>219470</v>
      </c>
      <c r="F10" s="8">
        <f t="shared" si="0"/>
        <v>547772.192598762</v>
      </c>
      <c r="G10" s="8">
        <f t="shared" si="1"/>
        <v>137326.22224651798</v>
      </c>
      <c r="H10" s="8">
        <f t="shared" si="2"/>
        <v>9575.884640438999</v>
      </c>
      <c r="I10" s="8">
        <f t="shared" si="3"/>
        <v>13713.040200689999</v>
      </c>
      <c r="J10" s="8">
        <f t="shared" si="4"/>
        <v>0.062482526999999996</v>
      </c>
      <c r="K10" s="8">
        <f t="shared" si="5"/>
        <v>69.83050075181117</v>
      </c>
      <c r="L10" s="8">
        <f t="shared" si="6"/>
        <v>6.973092599350088</v>
      </c>
    </row>
    <row r="11" spans="1:12" ht="15">
      <c r="A11" s="8" t="s">
        <v>36</v>
      </c>
      <c r="B11" s="8">
        <v>5723081</v>
      </c>
      <c r="C11" s="8">
        <v>922615</v>
      </c>
      <c r="D11" s="8">
        <v>25523</v>
      </c>
      <c r="E11" s="8">
        <v>93029</v>
      </c>
      <c r="F11" s="8">
        <f t="shared" si="0"/>
        <v>357592.56310568703</v>
      </c>
      <c r="G11" s="8">
        <f t="shared" si="1"/>
        <v>57647.316648105</v>
      </c>
      <c r="H11" s="8">
        <f t="shared" si="2"/>
        <v>1594.741536621</v>
      </c>
      <c r="I11" s="8">
        <f t="shared" si="3"/>
        <v>5812.6870042830005</v>
      </c>
      <c r="J11" s="8">
        <f t="shared" si="4"/>
        <v>0.062482527</v>
      </c>
      <c r="K11" s="8">
        <f t="shared" si="5"/>
        <v>27.435530855969642</v>
      </c>
      <c r="L11" s="8">
        <f t="shared" si="6"/>
        <v>2.766376007327</v>
      </c>
    </row>
    <row r="12" spans="1:12" ht="15">
      <c r="A12" s="8" t="s">
        <v>37</v>
      </c>
      <c r="B12" s="8">
        <v>2112534</v>
      </c>
      <c r="C12" s="8">
        <v>1513884</v>
      </c>
      <c r="D12" s="8">
        <v>63404</v>
      </c>
      <c r="E12" s="8">
        <v>75998</v>
      </c>
      <c r="F12" s="8">
        <f t="shared" si="0"/>
        <v>131996.462693418</v>
      </c>
      <c r="G12" s="8">
        <f t="shared" si="1"/>
        <v>94591.297904868</v>
      </c>
      <c r="H12" s="8">
        <f t="shared" si="2"/>
        <v>3961.6421419079998</v>
      </c>
      <c r="I12" s="8">
        <f t="shared" si="3"/>
        <v>4748.547086946</v>
      </c>
      <c r="J12" s="8">
        <f t="shared" si="4"/>
        <v>0.062482526999999996</v>
      </c>
      <c r="K12" s="8">
        <f t="shared" si="5"/>
        <v>83.42851127661255</v>
      </c>
      <c r="L12" s="8">
        <f t="shared" si="6"/>
        <v>4.188167653532239</v>
      </c>
    </row>
    <row r="13" spans="1:12" ht="15">
      <c r="A13" s="8" t="s">
        <v>38</v>
      </c>
      <c r="B13" s="8">
        <v>1489261</v>
      </c>
      <c r="C13" s="8">
        <v>76096</v>
      </c>
      <c r="D13" s="8">
        <v>13915</v>
      </c>
      <c r="E13" s="8">
        <v>48975</v>
      </c>
      <c r="F13" s="8">
        <f t="shared" si="0"/>
        <v>93052.790642547</v>
      </c>
      <c r="G13" s="8">
        <f t="shared" si="1"/>
        <v>4754.6703745919995</v>
      </c>
      <c r="H13" s="8">
        <f t="shared" si="2"/>
        <v>869.444363205</v>
      </c>
      <c r="I13" s="8">
        <f t="shared" si="3"/>
        <v>3060.0817598249996</v>
      </c>
      <c r="J13" s="8">
        <f t="shared" si="4"/>
        <v>0.062482526999999996</v>
      </c>
      <c r="K13" s="8">
        <f t="shared" si="5"/>
        <v>28.412455334354263</v>
      </c>
      <c r="L13" s="8">
        <f t="shared" si="6"/>
        <v>18.28611227922624</v>
      </c>
    </row>
    <row r="14" spans="1:12" ht="15">
      <c r="A14" s="8" t="s">
        <v>39</v>
      </c>
      <c r="B14" s="8">
        <v>1124277</v>
      </c>
      <c r="C14" s="8">
        <v>161447</v>
      </c>
      <c r="D14" s="8">
        <v>16351</v>
      </c>
      <c r="E14" s="8">
        <v>29876</v>
      </c>
      <c r="F14" s="8">
        <f t="shared" si="0"/>
        <v>70247.66800797901</v>
      </c>
      <c r="G14" s="8">
        <f t="shared" si="1"/>
        <v>10087.616536569001</v>
      </c>
      <c r="H14" s="8">
        <f t="shared" si="2"/>
        <v>1021.6517989770001</v>
      </c>
      <c r="I14" s="8">
        <f t="shared" si="3"/>
        <v>1866.7279766520003</v>
      </c>
      <c r="J14" s="8">
        <f t="shared" si="4"/>
        <v>0.06248252700000001</v>
      </c>
      <c r="K14" s="8">
        <f t="shared" si="5"/>
        <v>54.72954880171375</v>
      </c>
      <c r="L14" s="8">
        <f t="shared" si="6"/>
        <v>10.12778187268887</v>
      </c>
    </row>
    <row r="15" spans="1:12" ht="15">
      <c r="A15" s="8" t="s">
        <v>40</v>
      </c>
      <c r="B15" s="8">
        <v>4822344</v>
      </c>
      <c r="C15" s="8">
        <v>2891429</v>
      </c>
      <c r="D15" s="8">
        <v>104508</v>
      </c>
      <c r="E15" s="8">
        <v>116556</v>
      </c>
      <c r="F15" s="8">
        <f t="shared" si="0"/>
        <v>301312.239183288</v>
      </c>
      <c r="G15" s="8">
        <f t="shared" si="1"/>
        <v>180663.790561083</v>
      </c>
      <c r="H15" s="8">
        <f t="shared" si="2"/>
        <v>6529.923931716</v>
      </c>
      <c r="I15" s="8">
        <f t="shared" si="3"/>
        <v>7282.713417012001</v>
      </c>
      <c r="J15" s="8">
        <f t="shared" si="4"/>
        <v>0.062482527</v>
      </c>
      <c r="K15" s="8">
        <f t="shared" si="5"/>
        <v>89.66333779470811</v>
      </c>
      <c r="L15" s="8">
        <f t="shared" si="6"/>
        <v>3.6144065788923054</v>
      </c>
    </row>
    <row r="16" spans="1:12" ht="15">
      <c r="A16" s="8" t="s">
        <v>41</v>
      </c>
      <c r="B16" s="8">
        <v>4990461</v>
      </c>
      <c r="C16" s="8">
        <v>260360</v>
      </c>
      <c r="D16" s="8">
        <v>2730</v>
      </c>
      <c r="E16" s="8">
        <v>59292</v>
      </c>
      <c r="F16" s="8">
        <f t="shared" si="0"/>
        <v>311816.614174947</v>
      </c>
      <c r="G16" s="8">
        <f t="shared" si="1"/>
        <v>16267.950729720002</v>
      </c>
      <c r="H16" s="8">
        <f t="shared" si="2"/>
        <v>170.57729871</v>
      </c>
      <c r="I16" s="8">
        <f t="shared" si="3"/>
        <v>3704.7139908840004</v>
      </c>
      <c r="J16" s="8">
        <f t="shared" si="4"/>
        <v>0.062482527</v>
      </c>
      <c r="K16" s="8">
        <f t="shared" si="5"/>
        <v>4.604331107063348</v>
      </c>
      <c r="L16" s="8">
        <f t="shared" si="6"/>
        <v>1.0485481640805039</v>
      </c>
    </row>
    <row r="17" spans="1:12" ht="15">
      <c r="A17" s="8" t="s">
        <v>42</v>
      </c>
      <c r="B17" s="8">
        <v>1422734</v>
      </c>
      <c r="C17" s="8">
        <v>515796</v>
      </c>
      <c r="D17" s="8">
        <v>11527</v>
      </c>
      <c r="E17" s="8">
        <v>45374</v>
      </c>
      <c r="F17" s="8">
        <f t="shared" si="0"/>
        <v>88896.01556881801</v>
      </c>
      <c r="G17" s="8">
        <f t="shared" si="1"/>
        <v>32228.237496492005</v>
      </c>
      <c r="H17" s="8">
        <f t="shared" si="2"/>
        <v>720.2360887290001</v>
      </c>
      <c r="I17" s="8">
        <f t="shared" si="3"/>
        <v>2835.0821800980007</v>
      </c>
      <c r="J17" s="8">
        <f t="shared" si="4"/>
        <v>0.06248252700000001</v>
      </c>
      <c r="K17" s="8">
        <f t="shared" si="5"/>
        <v>25.40441662626173</v>
      </c>
      <c r="L17" s="8">
        <f t="shared" si="6"/>
        <v>2.234798253573118</v>
      </c>
    </row>
    <row r="18" spans="1:12" ht="15">
      <c r="A18" s="8" t="s">
        <v>43</v>
      </c>
      <c r="B18" s="8">
        <v>3805324</v>
      </c>
      <c r="C18" s="8">
        <v>1441440</v>
      </c>
      <c r="D18" s="8">
        <v>86377</v>
      </c>
      <c r="E18" s="8">
        <v>121971</v>
      </c>
      <c r="F18" s="8">
        <f t="shared" si="0"/>
        <v>237766.25957374802</v>
      </c>
      <c r="G18" s="8">
        <f t="shared" si="1"/>
        <v>90064.81371888</v>
      </c>
      <c r="H18" s="8">
        <f t="shared" si="2"/>
        <v>5397.0532346790005</v>
      </c>
      <c r="I18" s="8">
        <f t="shared" si="3"/>
        <v>7621.056300717</v>
      </c>
      <c r="J18" s="8">
        <f t="shared" si="4"/>
        <v>0.062482527</v>
      </c>
      <c r="K18" s="8">
        <f t="shared" si="5"/>
        <v>70.81765337662232</v>
      </c>
      <c r="L18" s="8">
        <f t="shared" si="6"/>
        <v>5.9924103674103675</v>
      </c>
    </row>
    <row r="19" spans="1:12" ht="15">
      <c r="A19" s="8" t="s">
        <v>44</v>
      </c>
      <c r="B19" s="8">
        <v>784507</v>
      </c>
      <c r="C19" s="8">
        <v>471564</v>
      </c>
      <c r="D19" s="8">
        <v>23043</v>
      </c>
      <c r="E19" s="8">
        <v>24020</v>
      </c>
      <c r="F19" s="8">
        <f t="shared" si="0"/>
        <v>49017.979809189004</v>
      </c>
      <c r="G19" s="8">
        <f t="shared" si="1"/>
        <v>29464.510362228</v>
      </c>
      <c r="H19" s="8">
        <f t="shared" si="2"/>
        <v>1439.7848696610001</v>
      </c>
      <c r="I19" s="8">
        <f t="shared" si="3"/>
        <v>1500.83029854</v>
      </c>
      <c r="J19" s="8">
        <f t="shared" si="4"/>
        <v>0.062482527</v>
      </c>
      <c r="K19" s="8">
        <f t="shared" si="5"/>
        <v>95.93255620316403</v>
      </c>
      <c r="L19" s="8">
        <f t="shared" si="6"/>
        <v>4.886505331195766</v>
      </c>
    </row>
    <row r="20" spans="1:12" ht="15">
      <c r="A20" s="8" t="s">
        <v>45</v>
      </c>
      <c r="B20" s="8">
        <v>324407</v>
      </c>
      <c r="C20" s="8">
        <v>245802</v>
      </c>
      <c r="D20" s="8">
        <v>27728</v>
      </c>
      <c r="E20" s="8">
        <v>31225</v>
      </c>
      <c r="F20" s="8">
        <f t="shared" si="0"/>
        <v>20269.769136489</v>
      </c>
      <c r="G20" s="8">
        <f t="shared" si="1"/>
        <v>15358.330101654</v>
      </c>
      <c r="H20" s="8">
        <f t="shared" si="2"/>
        <v>1732.515508656</v>
      </c>
      <c r="I20" s="8">
        <f t="shared" si="3"/>
        <v>1951.016905575</v>
      </c>
      <c r="J20" s="8">
        <f t="shared" si="4"/>
        <v>0.062482527</v>
      </c>
      <c r="K20" s="8">
        <f t="shared" si="5"/>
        <v>88.80064051240993</v>
      </c>
      <c r="L20" s="8">
        <f t="shared" si="6"/>
        <v>11.280624242276303</v>
      </c>
    </row>
    <row r="21" spans="1:12" ht="15">
      <c r="A21" s="8" t="s">
        <v>46</v>
      </c>
      <c r="B21" s="8">
        <v>7976479</v>
      </c>
      <c r="C21" s="8">
        <v>4307282</v>
      </c>
      <c r="D21" s="8">
        <v>250287</v>
      </c>
      <c r="E21" s="8">
        <v>312969</v>
      </c>
      <c r="F21" s="8">
        <f t="shared" si="0"/>
        <v>498390.564482433</v>
      </c>
      <c r="G21" s="8">
        <f t="shared" si="1"/>
        <v>269129.863861614</v>
      </c>
      <c r="H21" s="8">
        <f t="shared" si="2"/>
        <v>15638.564235249001</v>
      </c>
      <c r="I21" s="8">
        <f t="shared" si="3"/>
        <v>19555.093992663</v>
      </c>
      <c r="J21" s="8">
        <f t="shared" si="4"/>
        <v>0.062482527</v>
      </c>
      <c r="K21" s="8">
        <f t="shared" si="5"/>
        <v>79.97181829510271</v>
      </c>
      <c r="L21" s="8">
        <f t="shared" si="6"/>
        <v>5.8107874060718565</v>
      </c>
    </row>
    <row r="22" spans="1:12" ht="15">
      <c r="A22" s="8" t="s">
        <v>47</v>
      </c>
      <c r="B22" s="8">
        <v>7191147</v>
      </c>
      <c r="C22" s="8">
        <v>1475081</v>
      </c>
      <c r="D22" s="8">
        <v>483019</v>
      </c>
      <c r="E22" s="8">
        <v>714086</v>
      </c>
      <c r="F22" s="8">
        <f t="shared" si="0"/>
        <v>449321.036588469</v>
      </c>
      <c r="G22" s="8">
        <f t="shared" si="1"/>
        <v>92166.788409687</v>
      </c>
      <c r="H22" s="8">
        <f t="shared" si="2"/>
        <v>30180.247709012998</v>
      </c>
      <c r="I22" s="8">
        <f t="shared" si="3"/>
        <v>44617.897775321995</v>
      </c>
      <c r="J22" s="8">
        <f t="shared" si="4"/>
        <v>0.062482526999999996</v>
      </c>
      <c r="K22" s="8">
        <f t="shared" si="5"/>
        <v>67.6415725836944</v>
      </c>
      <c r="L22" s="8">
        <f t="shared" si="6"/>
        <v>32.74525263358419</v>
      </c>
    </row>
    <row r="23" spans="1:12" ht="15">
      <c r="A23" s="8" t="s">
        <v>48</v>
      </c>
      <c r="B23" s="8">
        <v>3916389</v>
      </c>
      <c r="C23" s="8">
        <v>969731</v>
      </c>
      <c r="D23" s="8">
        <v>75926</v>
      </c>
      <c r="E23" s="8">
        <v>100029</v>
      </c>
      <c r="F23" s="8">
        <f t="shared" si="0"/>
        <v>244705.88143500302</v>
      </c>
      <c r="G23" s="8">
        <f t="shared" si="1"/>
        <v>60591.243390237</v>
      </c>
      <c r="H23" s="8">
        <f t="shared" si="2"/>
        <v>4744.048345002</v>
      </c>
      <c r="I23" s="8">
        <f t="shared" si="3"/>
        <v>6250.064693283</v>
      </c>
      <c r="J23" s="8">
        <f t="shared" si="4"/>
        <v>0.062482527</v>
      </c>
      <c r="K23" s="8">
        <f t="shared" si="5"/>
        <v>75.90398784352537</v>
      </c>
      <c r="L23" s="8">
        <f t="shared" si="6"/>
        <v>7.8295939801862575</v>
      </c>
    </row>
    <row r="36" ht="15">
      <c r="F36" s="4">
        <f>J25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7.7109375" style="11" customWidth="1"/>
    <col min="3" max="3" width="18.00390625" style="11" customWidth="1"/>
    <col min="4" max="4" width="32.00390625" style="11" customWidth="1"/>
    <col min="5" max="5" width="21.8515625" style="11" customWidth="1"/>
    <col min="6" max="6" width="20.140625" style="11" customWidth="1"/>
    <col min="7" max="7" width="25.00390625" style="11" customWidth="1"/>
    <col min="8" max="8" width="25.28125" style="11" customWidth="1"/>
    <col min="9" max="9" width="21.00390625" style="11" customWidth="1"/>
    <col min="10" max="10" width="15.7109375" style="11" customWidth="1"/>
    <col min="11" max="11" width="46.00390625" style="11" customWidth="1"/>
    <col min="12" max="12" width="47.28125" style="11" customWidth="1"/>
    <col min="13" max="16384" width="9.140625" style="11" customWidth="1"/>
  </cols>
  <sheetData>
    <row r="1" spans="1:14" ht="15">
      <c r="A1" s="12" t="s">
        <v>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0" customFormat="1" ht="15">
      <c r="A3" s="13" t="s">
        <v>21</v>
      </c>
      <c r="B3" s="13" t="s">
        <v>22</v>
      </c>
      <c r="C3" s="13" t="s">
        <v>1</v>
      </c>
      <c r="D3" s="13" t="s">
        <v>23</v>
      </c>
      <c r="E3" s="13" t="s">
        <v>2</v>
      </c>
      <c r="F3" s="13" t="s">
        <v>24</v>
      </c>
      <c r="G3" s="13" t="s">
        <v>25</v>
      </c>
      <c r="H3" s="13" t="s">
        <v>26</v>
      </c>
      <c r="I3" s="13" t="s">
        <v>4</v>
      </c>
      <c r="J3" s="13"/>
      <c r="K3" s="13" t="s">
        <v>27</v>
      </c>
      <c r="L3" s="13" t="s">
        <v>28</v>
      </c>
      <c r="M3" s="13"/>
      <c r="N3" s="13"/>
    </row>
    <row r="4" spans="1:14" ht="15">
      <c r="A4" s="12" t="s">
        <v>50</v>
      </c>
      <c r="B4" s="12">
        <v>456503</v>
      </c>
      <c r="C4" s="12">
        <v>368423</v>
      </c>
      <c r="D4" s="12">
        <v>43667</v>
      </c>
      <c r="E4" s="12">
        <v>44200</v>
      </c>
      <c r="F4" s="12">
        <f aca="true" t="shared" si="0" ref="F4:F11">B4*0.062482527</f>
        <v>28523.461023081003</v>
      </c>
      <c r="G4" s="12">
        <f aca="true" t="shared" si="1" ref="G4:G11">C4*J4</f>
        <v>23020.000044921002</v>
      </c>
      <c r="H4" s="12">
        <f aca="true" t="shared" si="2" ref="H4:H11">D4*J4</f>
        <v>2728.4245065090004</v>
      </c>
      <c r="I4" s="12">
        <f aca="true" t="shared" si="3" ref="I4:I11">E4*J4</f>
        <v>2761.7276934000006</v>
      </c>
      <c r="J4" s="12">
        <f aca="true" t="shared" si="4" ref="J4:J11">F4/B4</f>
        <v>0.06248252700000001</v>
      </c>
      <c r="K4" s="12">
        <f aca="true" t="shared" si="5" ref="K4:K11">(H4/I4)*100</f>
        <v>98.79411764705883</v>
      </c>
      <c r="L4" s="12">
        <f aca="true" t="shared" si="6" ref="L4:L11">(H4/G4)*100</f>
        <v>11.852408780125021</v>
      </c>
      <c r="M4" s="12"/>
      <c r="N4" s="12"/>
    </row>
    <row r="5" spans="1:14" ht="15">
      <c r="A5" s="12" t="s">
        <v>51</v>
      </c>
      <c r="B5" s="12">
        <v>820568</v>
      </c>
      <c r="C5" s="12">
        <v>645924</v>
      </c>
      <c r="D5" s="12">
        <v>74735</v>
      </c>
      <c r="E5" s="12">
        <v>83188</v>
      </c>
      <c r="F5" s="12">
        <f t="shared" si="0"/>
        <v>51271.162215336</v>
      </c>
      <c r="G5" s="12">
        <f t="shared" si="1"/>
        <v>40358.963769948</v>
      </c>
      <c r="H5" s="12">
        <f t="shared" si="2"/>
        <v>4669.631655345001</v>
      </c>
      <c r="I5" s="12">
        <f t="shared" si="3"/>
        <v>5197.796456076</v>
      </c>
      <c r="J5" s="12">
        <f t="shared" si="4"/>
        <v>0.062482527</v>
      </c>
      <c r="K5" s="12">
        <f t="shared" si="5"/>
        <v>89.83867865557534</v>
      </c>
      <c r="L5" s="12">
        <f t="shared" si="6"/>
        <v>11.570246654405164</v>
      </c>
      <c r="M5" s="12"/>
      <c r="N5" s="12"/>
    </row>
    <row r="6" spans="1:14" ht="15">
      <c r="A6" s="12" t="s">
        <v>52</v>
      </c>
      <c r="B6" s="12">
        <v>905972</v>
      </c>
      <c r="C6" s="12">
        <v>359900</v>
      </c>
      <c r="D6" s="12">
        <v>36025</v>
      </c>
      <c r="E6" s="12">
        <v>66138</v>
      </c>
      <c r="F6" s="12">
        <f t="shared" si="0"/>
        <v>56607.419951244</v>
      </c>
      <c r="G6" s="12">
        <f t="shared" si="1"/>
        <v>22487.4614673</v>
      </c>
      <c r="H6" s="12">
        <f t="shared" si="2"/>
        <v>2250.933035175</v>
      </c>
      <c r="I6" s="12">
        <f t="shared" si="3"/>
        <v>4132.469370726</v>
      </c>
      <c r="J6" s="12">
        <f t="shared" si="4"/>
        <v>0.062482527</v>
      </c>
      <c r="K6" s="12">
        <f t="shared" si="5"/>
        <v>54.46944268045601</v>
      </c>
      <c r="L6" s="12">
        <f t="shared" si="6"/>
        <v>10.009724923589886</v>
      </c>
      <c r="M6" s="12"/>
      <c r="N6" s="12"/>
    </row>
    <row r="7" spans="1:14" ht="15">
      <c r="A7" s="12" t="s">
        <v>53</v>
      </c>
      <c r="B7" s="12">
        <v>1644504</v>
      </c>
      <c r="C7" s="12">
        <v>1076799</v>
      </c>
      <c r="D7" s="12">
        <v>369222</v>
      </c>
      <c r="E7" s="12">
        <v>536377</v>
      </c>
      <c r="F7" s="12">
        <f t="shared" si="0"/>
        <v>102752.76558160801</v>
      </c>
      <c r="G7" s="12">
        <f t="shared" si="1"/>
        <v>67281.122591073</v>
      </c>
      <c r="H7" s="12">
        <f t="shared" si="2"/>
        <v>23069.923583994</v>
      </c>
      <c r="I7" s="12">
        <f t="shared" si="3"/>
        <v>33514.190384679</v>
      </c>
      <c r="J7" s="12">
        <f t="shared" si="4"/>
        <v>0.062482527</v>
      </c>
      <c r="K7" s="12">
        <f t="shared" si="5"/>
        <v>68.83628492646031</v>
      </c>
      <c r="L7" s="12">
        <f t="shared" si="6"/>
        <v>34.28885056542586</v>
      </c>
      <c r="M7" s="12"/>
      <c r="N7" s="12"/>
    </row>
    <row r="8" spans="1:14" ht="15">
      <c r="A8" s="12" t="s">
        <v>54</v>
      </c>
      <c r="B8" s="12">
        <v>402414</v>
      </c>
      <c r="C8" s="12">
        <v>363091</v>
      </c>
      <c r="D8" s="12">
        <v>13406</v>
      </c>
      <c r="E8" s="12">
        <v>13406</v>
      </c>
      <c r="F8" s="12">
        <f t="shared" si="0"/>
        <v>25143.843620178002</v>
      </c>
      <c r="G8" s="12">
        <f t="shared" si="1"/>
        <v>22686.843210957002</v>
      </c>
      <c r="H8" s="12">
        <f t="shared" si="2"/>
        <v>837.6407569620001</v>
      </c>
      <c r="I8" s="12">
        <f t="shared" si="3"/>
        <v>837.6407569620001</v>
      </c>
      <c r="J8" s="12">
        <f t="shared" si="4"/>
        <v>0.062482527</v>
      </c>
      <c r="K8" s="12">
        <f t="shared" si="5"/>
        <v>100</v>
      </c>
      <c r="L8" s="12">
        <f t="shared" si="6"/>
        <v>3.6921873579901456</v>
      </c>
      <c r="M8" s="12"/>
      <c r="N8" s="12"/>
    </row>
    <row r="9" spans="1:14" ht="15">
      <c r="A9" s="12" t="s">
        <v>55</v>
      </c>
      <c r="B9" s="12">
        <v>5175013</v>
      </c>
      <c r="C9" s="12">
        <v>4022881</v>
      </c>
      <c r="D9" s="12">
        <v>1007414</v>
      </c>
      <c r="E9" s="12">
        <v>1322920</v>
      </c>
      <c r="F9" s="12">
        <f t="shared" si="0"/>
        <v>323347.889497851</v>
      </c>
      <c r="G9" s="12">
        <f t="shared" si="1"/>
        <v>251359.77070028702</v>
      </c>
      <c r="H9" s="12">
        <f t="shared" si="2"/>
        <v>62945.772455178005</v>
      </c>
      <c r="I9" s="12">
        <f t="shared" si="3"/>
        <v>82659.38461884</v>
      </c>
      <c r="J9" s="12">
        <f t="shared" si="4"/>
        <v>0.062482527</v>
      </c>
      <c r="K9" s="12">
        <f t="shared" si="5"/>
        <v>76.15078765155867</v>
      </c>
      <c r="L9" s="12">
        <f t="shared" si="6"/>
        <v>25.04210291082436</v>
      </c>
      <c r="M9" s="12"/>
      <c r="N9" s="12"/>
    </row>
    <row r="10" spans="1:14" ht="15">
      <c r="A10" s="12" t="s">
        <v>56</v>
      </c>
      <c r="B10" s="12">
        <v>660480</v>
      </c>
      <c r="C10" s="12">
        <v>607024</v>
      </c>
      <c r="D10" s="12">
        <v>44901</v>
      </c>
      <c r="E10" s="12">
        <v>44901</v>
      </c>
      <c r="F10" s="12">
        <f t="shared" si="0"/>
        <v>41268.45943296</v>
      </c>
      <c r="G10" s="12">
        <f t="shared" si="1"/>
        <v>37928.393469648</v>
      </c>
      <c r="H10" s="12">
        <f t="shared" si="2"/>
        <v>2805.5279448270003</v>
      </c>
      <c r="I10" s="12">
        <f t="shared" si="3"/>
        <v>2805.5279448270003</v>
      </c>
      <c r="J10" s="12">
        <f t="shared" si="4"/>
        <v>0.062482527</v>
      </c>
      <c r="K10" s="12">
        <f t="shared" si="5"/>
        <v>100</v>
      </c>
      <c r="L10" s="12">
        <f t="shared" si="6"/>
        <v>7.396906876828595</v>
      </c>
      <c r="M10" s="12"/>
      <c r="N10" s="12"/>
    </row>
    <row r="11" spans="1:14" ht="15">
      <c r="A11" s="12" t="s">
        <v>57</v>
      </c>
      <c r="B11" s="12">
        <v>1641263</v>
      </c>
      <c r="C11" s="12">
        <v>964620</v>
      </c>
      <c r="D11" s="12">
        <v>49430</v>
      </c>
      <c r="E11" s="12">
        <v>51962</v>
      </c>
      <c r="F11" s="12">
        <f t="shared" si="0"/>
        <v>102550.259711601</v>
      </c>
      <c r="G11" s="12">
        <f t="shared" si="1"/>
        <v>60271.895194740006</v>
      </c>
      <c r="H11" s="12">
        <f t="shared" si="2"/>
        <v>3088.5113096100004</v>
      </c>
      <c r="I11" s="12">
        <f t="shared" si="3"/>
        <v>3246.717067974</v>
      </c>
      <c r="J11" s="12">
        <f t="shared" si="4"/>
        <v>0.062482527</v>
      </c>
      <c r="K11" s="12">
        <f t="shared" si="5"/>
        <v>95.12720834455949</v>
      </c>
      <c r="L11" s="12">
        <f t="shared" si="6"/>
        <v>5.124297650888432</v>
      </c>
      <c r="M11" s="12"/>
      <c r="N11" s="1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2011-01-03T10:50:12Z</dcterms:created>
  <dcterms:modified xsi:type="dcterms:W3CDTF">2011-01-03T10:59:32Z</dcterms:modified>
  <cp:category/>
  <cp:version/>
  <cp:contentType/>
  <cp:contentStatus/>
</cp:coreProperties>
</file>